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192.168.0.143\再生協共有\経営改善支援センター\07ＨＰ原稿\HP４０５原稿(R4.1.5～）\新書式　３支払申請\"/>
    </mc:Choice>
  </mc:AlternateContent>
  <xr:revisionPtr revIDLastSave="0" documentId="13_ncr:1_{58C42F1F-549F-4790-9EDD-3B932520AC51}" xr6:coauthVersionLast="47" xr6:coauthVersionMax="47" xr10:uidLastSave="{00000000-0000-0000-0000-000000000000}"/>
  <bookViews>
    <workbookView xWindow="-120" yWindow="-120" windowWidth="20730" windowHeight="11160" xr2:uid="{00000000-000D-0000-FFFF-FFFF00000000}"/>
  </bookViews>
  <sheets>
    <sheet name="業務別請求明細書" sheetId="17" r:id="rId1"/>
    <sheet name="【記入例】（標準）" sheetId="14" r:id="rId2"/>
    <sheet name="【記入例】事業DD" sheetId="18" r:id="rId3"/>
  </sheets>
  <definedNames>
    <definedName name="_xlnm.Print_Area" localSheetId="2">【記入例】事業DD!$B$1:$G$56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4" i="18" l="1"/>
  <c r="D24" i="18"/>
  <c r="E41" i="18"/>
  <c r="E43" i="18" s="1"/>
  <c r="D41" i="18"/>
  <c r="E30" i="18"/>
  <c r="E33" i="18" s="1"/>
  <c r="D30" i="18"/>
  <c r="D33" i="18" s="1"/>
  <c r="E20" i="18"/>
  <c r="D20" i="18"/>
  <c r="E16" i="18"/>
  <c r="D16" i="18"/>
  <c r="E9" i="18"/>
  <c r="D9" i="18"/>
  <c r="E5" i="18"/>
  <c r="D5" i="18"/>
  <c r="D36" i="17"/>
  <c r="D38" i="17" s="1"/>
  <c r="E36" i="17"/>
  <c r="E38" i="17" s="1"/>
  <c r="E40" i="17" s="1"/>
  <c r="E27" i="17"/>
  <c r="E30" i="17" s="1"/>
  <c r="D27" i="17"/>
  <c r="D30" i="17" s="1"/>
  <c r="E17" i="17"/>
  <c r="D17" i="17"/>
  <c r="E13" i="17"/>
  <c r="D13" i="17"/>
  <c r="E9" i="17"/>
  <c r="D9" i="17"/>
  <c r="E5" i="17"/>
  <c r="E21" i="17" s="1"/>
  <c r="D5" i="17"/>
  <c r="D38" i="14"/>
  <c r="E38" i="14"/>
  <c r="E40" i="14" s="1"/>
  <c r="D27" i="14"/>
  <c r="D30" i="14" s="1"/>
  <c r="E27" i="14"/>
  <c r="E30" i="14" s="1"/>
  <c r="E32" i="14" s="1"/>
  <c r="E17" i="14"/>
  <c r="D17" i="14"/>
  <c r="E13" i="14"/>
  <c r="D13" i="14"/>
  <c r="E9" i="14"/>
  <c r="D9" i="14"/>
  <c r="E5" i="14"/>
  <c r="D5" i="14"/>
  <c r="G42" i="18" l="1"/>
  <c r="G25" i="18"/>
  <c r="E26" i="18"/>
  <c r="E35" i="18"/>
  <c r="G34" i="18"/>
  <c r="D21" i="17"/>
  <c r="E23" i="17"/>
  <c r="G22" i="17"/>
  <c r="E32" i="17"/>
  <c r="G31" i="17"/>
  <c r="G39" i="17"/>
  <c r="E21" i="14"/>
  <c r="E23" i="14" s="1"/>
  <c r="D21" i="14"/>
  <c r="G31" i="14"/>
  <c r="G39" i="14"/>
  <c r="G22" i="14" l="1"/>
</calcChain>
</file>

<file path=xl/sharedStrings.xml><?xml version="1.0" encoding="utf-8"?>
<sst xmlns="http://schemas.openxmlformats.org/spreadsheetml/2006/main" count="243" uniqueCount="56">
  <si>
    <t>作業時間</t>
  </si>
  <si>
    <t>合計</t>
    <rPh sb="0" eb="2">
      <t>ゴウケイ</t>
    </rPh>
    <phoneticPr fontId="1"/>
  </si>
  <si>
    <t>計画作成</t>
    <rPh sb="0" eb="2">
      <t>ケイカク</t>
    </rPh>
    <rPh sb="2" eb="4">
      <t>サクセイ</t>
    </rPh>
    <phoneticPr fontId="1"/>
  </si>
  <si>
    <t>打ち合わせ</t>
    <rPh sb="0" eb="1">
      <t>ウ</t>
    </rPh>
    <rPh sb="2" eb="3">
      <t>ア</t>
    </rPh>
    <phoneticPr fontId="1"/>
  </si>
  <si>
    <t>業務内容</t>
    <rPh sb="0" eb="2">
      <t>ギョウム</t>
    </rPh>
    <rPh sb="2" eb="3">
      <t>ウチ</t>
    </rPh>
    <rPh sb="3" eb="4">
      <t>カタチ</t>
    </rPh>
    <phoneticPr fontId="1"/>
  </si>
  <si>
    <t>費用総額</t>
    <rPh sb="0" eb="2">
      <t>ヒヨウ</t>
    </rPh>
    <rPh sb="2" eb="4">
      <t>ソウガク</t>
    </rPh>
    <phoneticPr fontId="1"/>
  </si>
  <si>
    <t>支払申請金額（予定）</t>
    <rPh sb="0" eb="2">
      <t>シハライ</t>
    </rPh>
    <rPh sb="2" eb="4">
      <t>シンセイ</t>
    </rPh>
    <rPh sb="4" eb="6">
      <t>キンガク</t>
    </rPh>
    <rPh sb="7" eb="9">
      <t>ヨテイ</t>
    </rPh>
    <phoneticPr fontId="1"/>
  </si>
  <si>
    <t>（費用総額3分の2）</t>
    <rPh sb="1" eb="3">
      <t>ヒヨウ</t>
    </rPh>
    <rPh sb="3" eb="5">
      <t>ソウガク</t>
    </rPh>
    <rPh sb="6" eb="7">
      <t>ブン</t>
    </rPh>
    <phoneticPr fontId="1"/>
  </si>
  <si>
    <t>※本明細書は、あくまでもサンプルであり、作業単価は認定支援機関の専門性および地域性によって</t>
    <rPh sb="1" eb="2">
      <t>ホン</t>
    </rPh>
    <rPh sb="2" eb="5">
      <t>メイサイショ</t>
    </rPh>
    <rPh sb="20" eb="22">
      <t>サギョウ</t>
    </rPh>
    <rPh sb="22" eb="24">
      <t>タンカ</t>
    </rPh>
    <rPh sb="25" eb="27">
      <t>ニンテイ</t>
    </rPh>
    <rPh sb="27" eb="29">
      <t>シエン</t>
    </rPh>
    <rPh sb="29" eb="31">
      <t>キカン</t>
    </rPh>
    <rPh sb="32" eb="35">
      <t>センモンセイ</t>
    </rPh>
    <rPh sb="38" eb="41">
      <t>チイキセイ</t>
    </rPh>
    <phoneticPr fontId="1"/>
  </si>
  <si>
    <t xml:space="preserve">   異なることを想定しています。</t>
    <rPh sb="3" eb="4">
      <t>コト</t>
    </rPh>
    <rPh sb="9" eb="11">
      <t>ソウテイ</t>
    </rPh>
    <phoneticPr fontId="1"/>
  </si>
  <si>
    <t>うち消費税</t>
    <rPh sb="2" eb="5">
      <t>ショウヒゼイ</t>
    </rPh>
    <phoneticPr fontId="1"/>
  </si>
  <si>
    <t>事業ＤＤ　(外部委託）</t>
    <rPh sb="0" eb="2">
      <t>ジギョウ</t>
    </rPh>
    <rPh sb="6" eb="8">
      <t>ガイブ</t>
    </rPh>
    <rPh sb="8" eb="10">
      <t>イタク</t>
    </rPh>
    <phoneticPr fontId="1"/>
  </si>
  <si>
    <t>申請者</t>
    <rPh sb="0" eb="3">
      <t>シンセイシャ</t>
    </rPh>
    <phoneticPr fontId="1"/>
  </si>
  <si>
    <t>認定支援機関</t>
    <rPh sb="0" eb="2">
      <t>ニンテイ</t>
    </rPh>
    <rPh sb="2" eb="4">
      <t>シエン</t>
    </rPh>
    <rPh sb="4" eb="6">
      <t>キカン</t>
    </rPh>
    <phoneticPr fontId="1"/>
  </si>
  <si>
    <t>業務別請求明細書</t>
    <rPh sb="3" eb="5">
      <t>セイキュウ</t>
    </rPh>
    <phoneticPr fontId="1"/>
  </si>
  <si>
    <t>別紙２－３</t>
    <rPh sb="0" eb="2">
      <t>ベッシ</t>
    </rPh>
    <phoneticPr fontId="1"/>
  </si>
  <si>
    <r>
      <t>金　額</t>
    </r>
    <r>
      <rPr>
        <b/>
        <sz val="12"/>
        <rFont val="ＭＳ Ｐゴシック"/>
        <family val="3"/>
        <charset val="128"/>
      </rPr>
      <t>（税込）</t>
    </r>
    <rPh sb="4" eb="6">
      <t>ゼイコミ</t>
    </rPh>
    <phoneticPr fontId="1"/>
  </si>
  <si>
    <t>時間数・単価等</t>
    <rPh sb="0" eb="3">
      <t>ジカンスウ</t>
    </rPh>
    <rPh sb="4" eb="6">
      <t>タンカ</t>
    </rPh>
    <rPh sb="6" eb="7">
      <t>トウ</t>
    </rPh>
    <phoneticPr fontId="1"/>
  </si>
  <si>
    <t>バンクミーティング</t>
    <phoneticPr fontId="1"/>
  </si>
  <si>
    <t>ヒアリング</t>
    <phoneticPr fontId="1"/>
  </si>
  <si>
    <t xml:space="preserve">支払申請金額(予定) </t>
    <rPh sb="0" eb="2">
      <t>シハライ</t>
    </rPh>
    <rPh sb="2" eb="4">
      <t>シンセイ</t>
    </rPh>
    <rPh sb="4" eb="6">
      <t>キンガク</t>
    </rPh>
    <rPh sb="7" eb="9">
      <t>ヨテイ</t>
    </rPh>
    <phoneticPr fontId="1"/>
  </si>
  <si>
    <t>〇経営改善計画策定支援</t>
    <rPh sb="1" eb="3">
      <t>ケイエイ</t>
    </rPh>
    <rPh sb="3" eb="5">
      <t>カイゼン</t>
    </rPh>
    <rPh sb="5" eb="7">
      <t>ケイカク</t>
    </rPh>
    <rPh sb="7" eb="9">
      <t>サクテイ</t>
    </rPh>
    <rPh sb="9" eb="11">
      <t>シエン</t>
    </rPh>
    <phoneticPr fontId="1"/>
  </si>
  <si>
    <t>〇伴走支援</t>
    <rPh sb="1" eb="5">
      <t>バンソウシエン</t>
    </rPh>
    <phoneticPr fontId="1"/>
  </si>
  <si>
    <t>〇金融機関交渉</t>
    <rPh sb="1" eb="7">
      <t>キンユウキカンコウショウ</t>
    </rPh>
    <phoneticPr fontId="1"/>
  </si>
  <si>
    <t>金融機関交渉</t>
    <rPh sb="0" eb="6">
      <t>キンユウキカンコウショウ</t>
    </rPh>
    <phoneticPr fontId="1"/>
  </si>
  <si>
    <t>税込金額で記入する事</t>
    <rPh sb="0" eb="2">
      <t>ゼイコ</t>
    </rPh>
    <rPh sb="2" eb="4">
      <t>キンガク</t>
    </rPh>
    <rPh sb="5" eb="7">
      <t>キニュウ</t>
    </rPh>
    <rPh sb="9" eb="10">
      <t>コト</t>
    </rPh>
    <phoneticPr fontId="1"/>
  </si>
  <si>
    <t xml:space="preserve">   初回の伴走支援支払決定と合わせ支払うものとします。</t>
    <rPh sb="3" eb="5">
      <t>ショカイ</t>
    </rPh>
    <rPh sb="6" eb="10">
      <t>バンソウシエン</t>
    </rPh>
    <rPh sb="10" eb="14">
      <t>シハライケッテイ</t>
    </rPh>
    <rPh sb="15" eb="16">
      <t>ア</t>
    </rPh>
    <rPh sb="18" eb="20">
      <t>シハラ</t>
    </rPh>
    <phoneticPr fontId="1"/>
  </si>
  <si>
    <t xml:space="preserve">   経営改善計画策定支援に伴い生じた費用の２/３（計画策定に係る費用の総額２００万円、伴走支援</t>
    <rPh sb="3" eb="13">
      <t>ケイエイカイゼンケイカクサクテイシエン</t>
    </rPh>
    <rPh sb="14" eb="15">
      <t>トモナ</t>
    </rPh>
    <rPh sb="16" eb="17">
      <t>ショウ</t>
    </rPh>
    <rPh sb="19" eb="21">
      <t>ヒヨウ</t>
    </rPh>
    <rPh sb="26" eb="30">
      <t>ケイカクサクテイ</t>
    </rPh>
    <rPh sb="31" eb="32">
      <t>カカ</t>
    </rPh>
    <rPh sb="33" eb="35">
      <t>ヒヨウ</t>
    </rPh>
    <rPh sb="36" eb="38">
      <t>ソウガク</t>
    </rPh>
    <rPh sb="41" eb="42">
      <t>マン</t>
    </rPh>
    <rPh sb="42" eb="43">
      <t>エン</t>
    </rPh>
    <rPh sb="44" eb="48">
      <t>バンソウシエン</t>
    </rPh>
    <phoneticPr fontId="1"/>
  </si>
  <si>
    <t>　　に係る費用の総額１００万円、金融機関交渉に係る費用の総額１０万円が上限）を負担します。</t>
    <phoneticPr fontId="1"/>
  </si>
  <si>
    <t>　　時間×　　　円</t>
    <rPh sb="2" eb="4">
      <t>ジカン</t>
    </rPh>
    <rPh sb="8" eb="9">
      <t>エン</t>
    </rPh>
    <phoneticPr fontId="1"/>
  </si>
  <si>
    <t>伴走支援　　　　時間</t>
    <rPh sb="0" eb="4">
      <t>バンソウシエン</t>
    </rPh>
    <rPh sb="8" eb="10">
      <t>ジカン</t>
    </rPh>
    <phoneticPr fontId="1"/>
  </si>
  <si>
    <t>　統括責任者</t>
    <rPh sb="1" eb="3">
      <t>トウカツ</t>
    </rPh>
    <rPh sb="3" eb="6">
      <t>セキニンシャ</t>
    </rPh>
    <phoneticPr fontId="1"/>
  </si>
  <si>
    <t>　統括責任者補助者</t>
    <rPh sb="1" eb="3">
      <t>トウカツ</t>
    </rPh>
    <rPh sb="3" eb="6">
      <t>セキニンシャ</t>
    </rPh>
    <rPh sb="6" eb="9">
      <t>ホジョシャ</t>
    </rPh>
    <phoneticPr fontId="1"/>
  </si>
  <si>
    <t>　その他</t>
    <rPh sb="3" eb="4">
      <t>タ</t>
    </rPh>
    <phoneticPr fontId="1"/>
  </si>
  <si>
    <t>　その他</t>
    <rPh sb="0" eb="4">
      <t>タ</t>
    </rPh>
    <phoneticPr fontId="1"/>
  </si>
  <si>
    <t>　伴走支援会議</t>
    <rPh sb="1" eb="5">
      <t>バンソウシエン</t>
    </rPh>
    <rPh sb="5" eb="7">
      <t>カイギ</t>
    </rPh>
    <phoneticPr fontId="1"/>
  </si>
  <si>
    <t>　事前準備</t>
    <rPh sb="1" eb="3">
      <t>ジゼン</t>
    </rPh>
    <rPh sb="3" eb="5">
      <t>ジュンビ</t>
    </rPh>
    <phoneticPr fontId="1"/>
  </si>
  <si>
    <t>※計画策定支援における支払申請金額の１/２は、計画策定費用支払申請時に留保され、その額を</t>
    <rPh sb="1" eb="7">
      <t>ケイカクサクテイシエン</t>
    </rPh>
    <rPh sb="11" eb="13">
      <t>シハライ</t>
    </rPh>
    <rPh sb="15" eb="17">
      <t>キンガク</t>
    </rPh>
    <rPh sb="23" eb="27">
      <t>ケイカクサクテイ</t>
    </rPh>
    <rPh sb="27" eb="29">
      <t>ヒヨウ</t>
    </rPh>
    <rPh sb="29" eb="31">
      <t>シハラ</t>
    </rPh>
    <rPh sb="31" eb="34">
      <t>シンセイジ</t>
    </rPh>
    <rPh sb="35" eb="37">
      <t>リュウホ</t>
    </rPh>
    <rPh sb="42" eb="43">
      <t>ガク</t>
    </rPh>
    <phoneticPr fontId="1"/>
  </si>
  <si>
    <t>※実施された経営改善計画策定支援の内容は、中小企業活性化協議会が確認手続きを行った後、</t>
    <rPh sb="1" eb="3">
      <t>ジッシ</t>
    </rPh>
    <rPh sb="6" eb="16">
      <t>ケイエイカイゼンケイカクサクテイシエン</t>
    </rPh>
    <rPh sb="17" eb="19">
      <t>ナイヨウ</t>
    </rPh>
    <rPh sb="21" eb="25">
      <t>チュウショウキギョウ</t>
    </rPh>
    <rPh sb="25" eb="31">
      <t>カッセイカキョウギカイ</t>
    </rPh>
    <rPh sb="32" eb="36">
      <t>カクニンテツヅ</t>
    </rPh>
    <rPh sb="38" eb="39">
      <t>オコナ</t>
    </rPh>
    <rPh sb="41" eb="42">
      <t>アト</t>
    </rPh>
    <phoneticPr fontId="1"/>
  </si>
  <si>
    <t>※経営改善計画策定支援に係る費用の総額が企業規模の基準を超える場合など必要な場合は、</t>
    <rPh sb="1" eb="7">
      <t>ケイエイカイゼンケイカク</t>
    </rPh>
    <rPh sb="7" eb="11">
      <t>サクテイシエン</t>
    </rPh>
    <rPh sb="12" eb="13">
      <t>カカ</t>
    </rPh>
    <rPh sb="14" eb="16">
      <t>ヒヨウ</t>
    </rPh>
    <rPh sb="17" eb="19">
      <t>ソウガク</t>
    </rPh>
    <rPh sb="20" eb="24">
      <t>キギョウキボ</t>
    </rPh>
    <rPh sb="25" eb="27">
      <t>キジュン</t>
    </rPh>
    <rPh sb="28" eb="29">
      <t>コ</t>
    </rPh>
    <rPh sb="31" eb="33">
      <t>バアイ</t>
    </rPh>
    <rPh sb="35" eb="37">
      <t>ヒツヨウ</t>
    </rPh>
    <rPh sb="38" eb="40">
      <t>バアイ</t>
    </rPh>
    <phoneticPr fontId="1"/>
  </si>
  <si>
    <t>　　中小企業基盤整備機構（中小企業活性化全国本部）が確認手続を行います。</t>
    <rPh sb="2" eb="6">
      <t>チュウショウキギョウ</t>
    </rPh>
    <rPh sb="6" eb="12">
      <t>キバンセイビキコウ</t>
    </rPh>
    <rPh sb="13" eb="17">
      <t>チュウショウキギョウ</t>
    </rPh>
    <rPh sb="17" eb="24">
      <t>カッセイカゼンコクホンブ</t>
    </rPh>
    <rPh sb="26" eb="30">
      <t>カクニンテツヅ</t>
    </rPh>
    <rPh sb="31" eb="32">
      <t>オコナ</t>
    </rPh>
    <phoneticPr fontId="1"/>
  </si>
  <si>
    <t>　　6時間×　8，800円</t>
    <rPh sb="3" eb="5">
      <t>ジカン</t>
    </rPh>
    <rPh sb="12" eb="13">
      <t>エン</t>
    </rPh>
    <phoneticPr fontId="1"/>
  </si>
  <si>
    <t>　　1.5時間×6，600円</t>
    <rPh sb="5" eb="7">
      <t>ジカン</t>
    </rPh>
    <rPh sb="13" eb="14">
      <t>エン</t>
    </rPh>
    <phoneticPr fontId="1"/>
  </si>
  <si>
    <t>　　3時間×　6，600円</t>
    <rPh sb="3" eb="5">
      <t>ジカン</t>
    </rPh>
    <rPh sb="12" eb="13">
      <t>エン</t>
    </rPh>
    <phoneticPr fontId="1"/>
  </si>
  <si>
    <t>　　21時間×8，800円</t>
    <rPh sb="4" eb="6">
      <t>ジカン</t>
    </rPh>
    <rPh sb="12" eb="13">
      <t>エン</t>
    </rPh>
    <phoneticPr fontId="1"/>
  </si>
  <si>
    <t>　　9時間×　6，600円</t>
    <rPh sb="3" eb="5">
      <t>ジカン</t>
    </rPh>
    <rPh sb="12" eb="13">
      <t>エン</t>
    </rPh>
    <phoneticPr fontId="1"/>
  </si>
  <si>
    <t>　　3時間×　8，800円</t>
    <rPh sb="3" eb="5">
      <t>ジカン</t>
    </rPh>
    <rPh sb="12" eb="13">
      <t>エン</t>
    </rPh>
    <phoneticPr fontId="1"/>
  </si>
  <si>
    <t>　　4.5時間×6，600円</t>
    <rPh sb="5" eb="7">
      <t>ジカン</t>
    </rPh>
    <rPh sb="13" eb="14">
      <t>エン</t>
    </rPh>
    <phoneticPr fontId="1"/>
  </si>
  <si>
    <t>　年４回（３ヶ月毎）×２時間×8，800円×３年間</t>
    <rPh sb="1" eb="2">
      <t>ネン</t>
    </rPh>
    <rPh sb="3" eb="4">
      <t>カイ</t>
    </rPh>
    <rPh sb="7" eb="8">
      <t>ゲツ</t>
    </rPh>
    <rPh sb="8" eb="9">
      <t>ゴト</t>
    </rPh>
    <rPh sb="12" eb="14">
      <t>ジカン</t>
    </rPh>
    <rPh sb="20" eb="21">
      <t>エン</t>
    </rPh>
    <rPh sb="21" eb="25">
      <t>バツ3ネンカン</t>
    </rPh>
    <phoneticPr fontId="1"/>
  </si>
  <si>
    <t>伴走支援</t>
    <rPh sb="0" eb="4">
      <t>バンソウシエン</t>
    </rPh>
    <phoneticPr fontId="1"/>
  </si>
  <si>
    <t>伴走支援　　　２４　時間</t>
    <rPh sb="0" eb="4">
      <t>バンソウシエン</t>
    </rPh>
    <rPh sb="10" eb="12">
      <t>ジカン</t>
    </rPh>
    <phoneticPr fontId="1"/>
  </si>
  <si>
    <t>　12　時間×8，800円</t>
    <rPh sb="4" eb="6">
      <t>ジカン</t>
    </rPh>
    <rPh sb="12" eb="13">
      <t>エン</t>
    </rPh>
    <phoneticPr fontId="1"/>
  </si>
  <si>
    <t>　年回（ヶ月毎）×時間×円×３年間</t>
    <rPh sb="1" eb="2">
      <t>ネン</t>
    </rPh>
    <rPh sb="2" eb="3">
      <t>カイ</t>
    </rPh>
    <rPh sb="5" eb="6">
      <t>ゲツ</t>
    </rPh>
    <rPh sb="6" eb="7">
      <t>ゴト</t>
    </rPh>
    <rPh sb="9" eb="11">
      <t>ジカン</t>
    </rPh>
    <rPh sb="12" eb="13">
      <t>エン</t>
    </rPh>
    <rPh sb="15" eb="17">
      <t>ネンカン</t>
    </rPh>
    <phoneticPr fontId="1"/>
  </si>
  <si>
    <t>　　　時間×　　円</t>
    <rPh sb="3" eb="5">
      <t>ジカン</t>
    </rPh>
    <rPh sb="8" eb="9">
      <t>エン</t>
    </rPh>
    <phoneticPr fontId="1"/>
  </si>
  <si>
    <t>　　35時間×7,500円</t>
    <rPh sb="4" eb="6">
      <t>ジカン</t>
    </rPh>
    <phoneticPr fontId="1"/>
  </si>
  <si>
    <t>　中小企業診断士</t>
    <rPh sb="1" eb="3">
      <t>チュウショウ</t>
    </rPh>
    <rPh sb="3" eb="5">
      <t>キギョウ</t>
    </rPh>
    <rPh sb="5" eb="8">
      <t>シンダンシ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</si>
</sst>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numFmt numFmtId="177" formatCode="\(#,##0\)"/>
  </numFmts>
  <fonts count="18" x14ac:knownFonts="1">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20"/>
      <name val="ＭＳ Ｐゴシック"/>
      <family val="3"/>
      <charset val="128"/>
    </font>
    <font>
      <sz val="10"/>
      <name val="ＭＳ Ｐゴシック"/>
      <family val="3"/>
      <charset val="128"/>
    </font>
    <font>
      <sz val="14"/>
      <name val="ＭＳ Ｐゴシック"/>
      <family val="3"/>
      <charset val="128"/>
    </font>
    <font>
      <b/>
      <sz val="20"/>
      <name val="ＭＳ Ｐゴシック"/>
      <family val="3"/>
      <charset val="128"/>
    </font>
    <font>
      <b/>
      <sz val="12"/>
      <name val="ＭＳ Ｐゴシック"/>
      <family val="3"/>
      <charset val="128"/>
    </font>
    <font>
      <sz val="11"/>
      <color theme="1"/>
      <name val="ＭＳ Ｐゴシック"/>
      <family val="3"/>
      <charset val="128"/>
      <scheme val="minor"/>
    </font>
    <font>
      <u/>
      <sz val="11"/>
      <color theme="10"/>
      <name val="ＭＳ Ｐゴシック"/>
      <family val="3"/>
      <charset val="128"/>
    </font>
    <font>
      <sz val="12"/>
      <color rgb="FFFF0000"/>
      <name val="ＭＳ Ｐゴシック"/>
      <family val="3"/>
      <charset val="128"/>
    </font>
    <font>
      <sz val="14"/>
      <color rgb="FFFF0000"/>
      <name val="ＭＳ Ｐゴシック"/>
      <family val="3"/>
      <charset val="128"/>
    </font>
    <font>
      <b/>
      <sz val="14"/>
      <color rgb="FFFF0000"/>
      <name val="ＭＳ Ｐゴシック"/>
      <family val="3"/>
      <charset val="128"/>
    </font>
    <font>
      <sz val="14"/>
      <name val="ＭＳ Ｐゴシック"/>
      <family val="3"/>
      <charset val="128"/>
      <scheme val="minor"/>
    </font>
    <font>
      <b/>
      <u/>
      <sz val="12"/>
      <name val="ＭＳ Ｐゴシック"/>
      <family val="3"/>
      <charset val="128"/>
    </font>
    <font>
      <b/>
      <sz val="16"/>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s>
  <borders count="59">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hair">
        <color indexed="64"/>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4">
    <xf numFmtId="0" fontId="0" fillId="0" borderId="0"/>
    <xf numFmtId="0" fontId="11" fillId="0" borderId="0" applyNumberFormat="0" applyFill="0" applyBorder="0" applyAlignment="0" applyProtection="0"/>
    <xf numFmtId="38" fontId="2" fillId="0" borderId="0" applyFont="0" applyFill="0" applyBorder="0" applyAlignment="0" applyProtection="0"/>
    <xf numFmtId="0" fontId="10" fillId="0" borderId="0">
      <alignment vertical="center"/>
    </xf>
  </cellStyleXfs>
  <cellXfs count="148">
    <xf numFmtId="0" fontId="0" fillId="0" borderId="0" xfId="0"/>
    <xf numFmtId="0" fontId="4" fillId="0" borderId="0" xfId="0" applyFont="1"/>
    <xf numFmtId="0" fontId="3" fillId="0" borderId="0" xfId="0" applyFont="1" applyAlignment="1"/>
    <xf numFmtId="0" fontId="0" fillId="0" borderId="0" xfId="0" applyFont="1" applyAlignment="1"/>
    <xf numFmtId="0" fontId="5" fillId="0" borderId="0" xfId="0" applyFont="1" applyAlignment="1">
      <alignment horizontal="center"/>
    </xf>
    <xf numFmtId="0" fontId="3" fillId="0" borderId="7" xfId="0" applyFont="1" applyBorder="1" applyAlignment="1">
      <alignment vertical="center" shrinkToFit="1"/>
    </xf>
    <xf numFmtId="0" fontId="0" fillId="0" borderId="16" xfId="0" applyFont="1" applyBorder="1" applyAlignment="1"/>
    <xf numFmtId="0" fontId="4" fillId="0" borderId="13" xfId="0" applyFont="1" applyBorder="1" applyAlignment="1"/>
    <xf numFmtId="0" fontId="7" fillId="0" borderId="0" xfId="0" applyFont="1" applyBorder="1" applyAlignment="1"/>
    <xf numFmtId="0" fontId="7" fillId="0" borderId="17" xfId="0" applyFont="1" applyBorder="1" applyAlignment="1">
      <alignment vertical="center" shrinkToFit="1"/>
    </xf>
    <xf numFmtId="0" fontId="4" fillId="0" borderId="2" xfId="0" applyFont="1" applyBorder="1" applyAlignment="1">
      <alignment vertical="center" shrinkToFit="1"/>
    </xf>
    <xf numFmtId="0" fontId="7" fillId="0" borderId="3" xfId="0" applyFont="1" applyBorder="1" applyAlignment="1">
      <alignment vertical="center" shrinkToFit="1"/>
    </xf>
    <xf numFmtId="0" fontId="4" fillId="0" borderId="18" xfId="0" applyFont="1" applyBorder="1" applyAlignment="1">
      <alignment vertical="center" shrinkToFit="1"/>
    </xf>
    <xf numFmtId="0" fontId="7" fillId="0" borderId="15" xfId="0" applyFont="1" applyBorder="1" applyAlignment="1">
      <alignment vertical="center" shrinkToFit="1"/>
    </xf>
    <xf numFmtId="0" fontId="7" fillId="0" borderId="14" xfId="0" applyFont="1" applyBorder="1" applyAlignment="1">
      <alignment vertical="center" shrinkToFit="1"/>
    </xf>
    <xf numFmtId="0" fontId="7" fillId="0" borderId="6" xfId="0" applyFont="1" applyBorder="1" applyAlignment="1"/>
    <xf numFmtId="0" fontId="7" fillId="0" borderId="2" xfId="0" applyFont="1" applyBorder="1" applyAlignment="1">
      <alignment vertical="center" shrinkToFit="1"/>
    </xf>
    <xf numFmtId="0" fontId="3" fillId="0" borderId="29" xfId="0" applyFont="1" applyBorder="1" applyAlignment="1">
      <alignment vertical="center" shrinkToFit="1"/>
    </xf>
    <xf numFmtId="0" fontId="3" fillId="0" borderId="8" xfId="0" applyFont="1" applyBorder="1" applyAlignment="1">
      <alignment vertical="center" shrinkToFit="1"/>
    </xf>
    <xf numFmtId="0" fontId="3" fillId="0" borderId="30" xfId="0" applyFont="1" applyBorder="1" applyAlignment="1">
      <alignment vertical="center" shrinkToFit="1"/>
    </xf>
    <xf numFmtId="0" fontId="12" fillId="3" borderId="9" xfId="0" applyFont="1" applyFill="1" applyBorder="1" applyAlignment="1">
      <alignment vertical="center" shrinkToFit="1"/>
    </xf>
    <xf numFmtId="0" fontId="12" fillId="3" borderId="13" xfId="0" applyFont="1" applyFill="1" applyBorder="1" applyAlignment="1">
      <alignment vertical="center" shrinkToFit="1"/>
    </xf>
    <xf numFmtId="0" fontId="14" fillId="3" borderId="18" xfId="0" applyFont="1" applyFill="1" applyBorder="1" applyAlignment="1">
      <alignment vertical="center" shrinkToFit="1"/>
    </xf>
    <xf numFmtId="0" fontId="12" fillId="3" borderId="10" xfId="0" applyFont="1" applyFill="1" applyBorder="1" applyAlignment="1">
      <alignment vertical="center" shrinkToFit="1"/>
    </xf>
    <xf numFmtId="0" fontId="12" fillId="3" borderId="1" xfId="0" applyFont="1" applyFill="1" applyBorder="1" applyAlignment="1">
      <alignment vertical="center" shrinkToFit="1"/>
    </xf>
    <xf numFmtId="0" fontId="13" fillId="3" borderId="3" xfId="0" applyFont="1" applyFill="1" applyBorder="1" applyAlignment="1">
      <alignment vertical="center" shrinkToFit="1"/>
    </xf>
    <xf numFmtId="0" fontId="12" fillId="3" borderId="11" xfId="0" applyFont="1" applyFill="1" applyBorder="1" applyAlignment="1">
      <alignment vertical="center" shrinkToFit="1"/>
    </xf>
    <xf numFmtId="0" fontId="12" fillId="3" borderId="21" xfId="0" applyFont="1" applyFill="1" applyBorder="1" applyAlignment="1">
      <alignment vertical="center" shrinkToFit="1"/>
    </xf>
    <xf numFmtId="0" fontId="13" fillId="3" borderId="12" xfId="0" applyFont="1" applyFill="1" applyBorder="1" applyAlignment="1">
      <alignment vertical="center" shrinkToFit="1"/>
    </xf>
    <xf numFmtId="0" fontId="0" fillId="0" borderId="0" xfId="0" applyFont="1"/>
    <xf numFmtId="0" fontId="0" fillId="0" borderId="0" xfId="0" applyFont="1" applyBorder="1"/>
    <xf numFmtId="0" fontId="8" fillId="0" borderId="0" xfId="0" applyFont="1" applyFill="1" applyAlignment="1">
      <alignment horizontal="center" vertical="center" shrinkToFit="1"/>
    </xf>
    <xf numFmtId="0" fontId="15" fillId="0" borderId="0" xfId="3" applyFont="1" applyFill="1" applyBorder="1" applyAlignment="1">
      <alignment vertical="center" shrinkToFit="1"/>
    </xf>
    <xf numFmtId="0" fontId="15" fillId="0" borderId="0" xfId="3" applyFont="1" applyFill="1" applyAlignment="1">
      <alignment vertical="center" shrinkToFit="1"/>
    </xf>
    <xf numFmtId="0" fontId="4" fillId="0" borderId="16" xfId="0" applyFont="1" applyFill="1" applyBorder="1" applyAlignment="1">
      <alignment vertical="center" shrinkToFit="1"/>
    </xf>
    <xf numFmtId="0" fontId="3" fillId="0" borderId="12" xfId="0" applyFont="1" applyBorder="1" applyAlignment="1">
      <alignment vertical="center" shrinkToFit="1"/>
    </xf>
    <xf numFmtId="3" fontId="6" fillId="2" borderId="21" xfId="0" applyNumberFormat="1" applyFont="1" applyFill="1" applyBorder="1" applyAlignment="1">
      <alignment horizontal="right" vertical="top" shrinkToFit="1"/>
    </xf>
    <xf numFmtId="176" fontId="9" fillId="2" borderId="17" xfId="0" applyNumberFormat="1" applyFont="1" applyFill="1" applyBorder="1" applyAlignment="1">
      <alignment horizontal="left" vertical="top"/>
    </xf>
    <xf numFmtId="0" fontId="0" fillId="0" borderId="0" xfId="0" applyFont="1" applyFill="1" applyBorder="1"/>
    <xf numFmtId="0" fontId="0" fillId="0" borderId="1" xfId="0" applyFont="1" applyFill="1" applyBorder="1"/>
    <xf numFmtId="0" fontId="0" fillId="0" borderId="5" xfId="0" applyFont="1" applyBorder="1"/>
    <xf numFmtId="0" fontId="0" fillId="0" borderId="0" xfId="0" applyFont="1" applyAlignment="1">
      <alignment horizontal="left"/>
    </xf>
    <xf numFmtId="0" fontId="0" fillId="0" borderId="0" xfId="0" applyFont="1" applyBorder="1" applyAlignment="1">
      <alignment horizontal="left"/>
    </xf>
    <xf numFmtId="177" fontId="7" fillId="2" borderId="22" xfId="2" applyNumberFormat="1" applyFont="1" applyFill="1" applyBorder="1" applyAlignment="1">
      <alignment vertical="top"/>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35" xfId="1" applyFont="1" applyBorder="1" applyAlignment="1">
      <alignment vertical="center" shrinkToFit="1"/>
    </xf>
    <xf numFmtId="0" fontId="3" fillId="0" borderId="36" xfId="0" applyFont="1" applyBorder="1" applyAlignment="1">
      <alignment vertical="center" shrinkToFit="1"/>
    </xf>
    <xf numFmtId="0" fontId="3" fillId="0" borderId="2" xfId="0" applyFont="1" applyBorder="1" applyAlignment="1">
      <alignment vertical="center" shrinkToFit="1"/>
    </xf>
    <xf numFmtId="0" fontId="7" fillId="0" borderId="1" xfId="0" applyFont="1" applyFill="1" applyBorder="1" applyAlignment="1">
      <alignment vertical="center" shrinkToFit="1"/>
    </xf>
    <xf numFmtId="3" fontId="6" fillId="2" borderId="7" xfId="0" applyNumberFormat="1" applyFont="1" applyFill="1" applyBorder="1" applyAlignment="1">
      <alignment horizontal="right" vertical="top" shrinkToFit="1"/>
    </xf>
    <xf numFmtId="176" fontId="9" fillId="2" borderId="8" xfId="0" applyNumberFormat="1" applyFont="1" applyFill="1" applyBorder="1" applyAlignment="1">
      <alignment horizontal="left" vertical="top"/>
    </xf>
    <xf numFmtId="177" fontId="7" fillId="2" borderId="37" xfId="2" applyNumberFormat="1" applyFont="1" applyFill="1" applyBorder="1" applyAlignment="1">
      <alignment vertical="top"/>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8" xfId="0" applyFont="1" applyBorder="1"/>
    <xf numFmtId="0" fontId="3" fillId="0" borderId="35" xfId="0" applyFont="1" applyBorder="1" applyAlignment="1">
      <alignment vertical="center" shrinkToFit="1"/>
    </xf>
    <xf numFmtId="0" fontId="3" fillId="0" borderId="49" xfId="0" applyFont="1" applyFill="1" applyBorder="1" applyAlignment="1">
      <alignment vertical="center" shrinkToFit="1"/>
    </xf>
    <xf numFmtId="0" fontId="3" fillId="0" borderId="49" xfId="0" applyFont="1" applyBorder="1" applyAlignment="1">
      <alignment vertical="center" shrinkToFit="1"/>
    </xf>
    <xf numFmtId="0" fontId="16" fillId="0" borderId="0" xfId="3" applyFont="1" applyFill="1" applyBorder="1" applyAlignment="1">
      <alignment vertical="center"/>
    </xf>
    <xf numFmtId="0" fontId="3" fillId="0" borderId="18" xfId="0" applyFont="1" applyBorder="1" applyAlignment="1">
      <alignment horizontal="center" vertical="center" shrinkToFit="1"/>
    </xf>
    <xf numFmtId="0" fontId="3" fillId="0" borderId="6" xfId="0" applyFont="1" applyBorder="1" applyAlignment="1">
      <alignment vertical="center" shrinkToFit="1"/>
    </xf>
    <xf numFmtId="0" fontId="3" fillId="0" borderId="39" xfId="0" applyFont="1" applyBorder="1" applyAlignment="1">
      <alignment vertical="center" shrinkToFit="1"/>
    </xf>
    <xf numFmtId="0" fontId="0" fillId="0" borderId="3" xfId="0" applyFont="1" applyBorder="1" applyAlignment="1"/>
    <xf numFmtId="0" fontId="3" fillId="0" borderId="57" xfId="0" applyFont="1" applyBorder="1" applyAlignment="1">
      <alignment vertical="center" shrinkToFit="1"/>
    </xf>
    <xf numFmtId="0" fontId="9" fillId="0" borderId="3" xfId="0" applyFont="1" applyBorder="1" applyAlignment="1">
      <alignment horizontal="right" vertical="center" shrinkToFit="1"/>
    </xf>
    <xf numFmtId="0" fontId="3" fillId="0" borderId="1" xfId="0" applyFont="1" applyBorder="1" applyAlignment="1"/>
    <xf numFmtId="0" fontId="7" fillId="0" borderId="2" xfId="0" applyFont="1" applyBorder="1" applyAlignment="1"/>
    <xf numFmtId="0" fontId="4" fillId="0" borderId="1" xfId="0" applyFont="1" applyFill="1" applyBorder="1" applyAlignment="1">
      <alignment vertical="center" shrinkToFit="1"/>
    </xf>
    <xf numFmtId="0" fontId="9" fillId="0" borderId="50" xfId="1" applyFont="1" applyBorder="1" applyAlignment="1">
      <alignment vertical="center" shrinkToFit="1"/>
    </xf>
    <xf numFmtId="0" fontId="9" fillId="0" borderId="51" xfId="0" applyFont="1" applyBorder="1" applyAlignment="1"/>
    <xf numFmtId="0" fontId="9" fillId="0" borderId="50" xfId="0" applyFont="1" applyBorder="1" applyAlignment="1">
      <alignment horizontal="left" vertical="center" shrinkToFit="1"/>
    </xf>
    <xf numFmtId="0" fontId="9" fillId="0" borderId="56" xfId="0" applyFont="1" applyBorder="1" applyAlignment="1">
      <alignment horizontal="center" vertical="center" shrinkToFit="1"/>
    </xf>
    <xf numFmtId="0" fontId="9" fillId="0" borderId="41" xfId="1" applyFont="1" applyBorder="1" applyAlignment="1">
      <alignment vertical="center" shrinkToFit="1"/>
    </xf>
    <xf numFmtId="0" fontId="9" fillId="0" borderId="41" xfId="0" applyFont="1" applyBorder="1" applyAlignment="1">
      <alignment vertical="center" shrinkToFit="1"/>
    </xf>
    <xf numFmtId="0" fontId="9" fillId="0" borderId="48" xfId="0"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9" fillId="0" borderId="47" xfId="0" applyFont="1" applyFill="1" applyBorder="1" applyAlignment="1">
      <alignment vertical="center" shrinkToFit="1"/>
    </xf>
    <xf numFmtId="0" fontId="9" fillId="0" borderId="38" xfId="0" applyFont="1" applyFill="1" applyBorder="1" applyAlignment="1">
      <alignment horizontal="center" vertical="center" shrinkToFit="1"/>
    </xf>
    <xf numFmtId="0" fontId="9" fillId="0" borderId="39" xfId="0" applyFont="1" applyFill="1" applyBorder="1" applyAlignment="1">
      <alignment horizontal="center" vertical="center" shrinkToFit="1"/>
    </xf>
    <xf numFmtId="0" fontId="4" fillId="0" borderId="40" xfId="0" applyFont="1" applyFill="1" applyBorder="1" applyAlignment="1">
      <alignment vertical="center" shrinkToFit="1"/>
    </xf>
    <xf numFmtId="0" fontId="9" fillId="0" borderId="36" xfId="0" applyFont="1" applyBorder="1" applyAlignment="1">
      <alignment vertical="center" shrinkToFit="1"/>
    </xf>
    <xf numFmtId="38" fontId="4" fillId="0" borderId="44" xfId="2" applyFont="1" applyFill="1" applyBorder="1" applyAlignment="1">
      <alignment horizontal="right" vertical="center"/>
    </xf>
    <xf numFmtId="38" fontId="4" fillId="0" borderId="45" xfId="2" applyFont="1" applyFill="1" applyBorder="1" applyAlignment="1">
      <alignment horizontal="right" vertical="center"/>
    </xf>
    <xf numFmtId="38" fontId="4" fillId="0" borderId="46" xfId="2" applyFont="1" applyFill="1" applyBorder="1" applyAlignment="1">
      <alignment horizontal="right" vertical="center"/>
    </xf>
    <xf numFmtId="0" fontId="3" fillId="0" borderId="18" xfId="0" applyFont="1" applyBorder="1" applyAlignment="1">
      <alignment horizontal="center" vertical="center" shrinkToFit="1"/>
    </xf>
    <xf numFmtId="0" fontId="3" fillId="0" borderId="53" xfId="0" applyFont="1" applyBorder="1" applyAlignment="1">
      <alignment horizontal="center" vertical="center" shrinkToFit="1"/>
    </xf>
    <xf numFmtId="38" fontId="4" fillId="0" borderId="7" xfId="2" applyFont="1" applyBorder="1" applyAlignment="1">
      <alignment horizontal="right"/>
    </xf>
    <xf numFmtId="38" fontId="4" fillId="0" borderId="8" xfId="2" applyFont="1" applyBorder="1" applyAlignment="1">
      <alignment horizontal="right"/>
    </xf>
    <xf numFmtId="38" fontId="4" fillId="0" borderId="37" xfId="2" applyFont="1" applyBorder="1" applyAlignment="1">
      <alignment horizontal="right"/>
    </xf>
    <xf numFmtId="38" fontId="7" fillId="0" borderId="7" xfId="2" applyFont="1" applyBorder="1" applyAlignment="1">
      <alignment horizontal="right"/>
    </xf>
    <xf numFmtId="38" fontId="7" fillId="0" borderId="8" xfId="2" applyFont="1" applyBorder="1" applyAlignment="1">
      <alignment horizontal="right"/>
    </xf>
    <xf numFmtId="38" fontId="7" fillId="0" borderId="37" xfId="2" applyFont="1" applyBorder="1" applyAlignment="1">
      <alignment horizontal="right"/>
    </xf>
    <xf numFmtId="0" fontId="9" fillId="0" borderId="52"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3" fontId="4" fillId="0" borderId="19" xfId="0" applyNumberFormat="1" applyFont="1" applyFill="1" applyBorder="1" applyAlignment="1">
      <alignment horizontal="right" vertical="center" shrinkToFit="1"/>
    </xf>
    <xf numFmtId="3" fontId="4" fillId="0" borderId="20" xfId="0" applyNumberFormat="1" applyFont="1" applyFill="1" applyBorder="1" applyAlignment="1">
      <alignment horizontal="right" vertical="center" shrinkToFit="1"/>
    </xf>
    <xf numFmtId="3" fontId="4" fillId="0" borderId="28" xfId="0" applyNumberFormat="1" applyFont="1" applyFill="1" applyBorder="1" applyAlignment="1">
      <alignment horizontal="right" vertical="center" shrinkToFit="1"/>
    </xf>
    <xf numFmtId="3" fontId="4" fillId="0" borderId="25" xfId="0" applyNumberFormat="1" applyFont="1" applyFill="1" applyBorder="1" applyAlignment="1">
      <alignment horizontal="right" vertical="center" shrinkToFit="1"/>
    </xf>
    <xf numFmtId="3" fontId="4" fillId="0" borderId="26" xfId="0" applyNumberFormat="1" applyFont="1" applyFill="1" applyBorder="1" applyAlignment="1">
      <alignment horizontal="right" vertical="center" shrinkToFit="1"/>
    </xf>
    <xf numFmtId="3" fontId="4" fillId="0" borderId="27" xfId="0" applyNumberFormat="1" applyFont="1" applyFill="1" applyBorder="1" applyAlignment="1">
      <alignment horizontal="right" vertical="center" shrinkToFit="1"/>
    </xf>
    <xf numFmtId="0" fontId="9" fillId="0" borderId="50"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38" fontId="7" fillId="0" borderId="1" xfId="2" applyFont="1" applyFill="1" applyBorder="1" applyAlignment="1">
      <alignment horizontal="right" vertical="center"/>
    </xf>
    <xf numFmtId="38" fontId="7" fillId="0" borderId="0" xfId="2" applyFont="1" applyFill="1" applyBorder="1" applyAlignment="1">
      <alignment horizontal="right" vertical="center"/>
    </xf>
    <xf numFmtId="38" fontId="7" fillId="0" borderId="34" xfId="2" applyFont="1" applyFill="1" applyBorder="1" applyAlignment="1">
      <alignment horizontal="right" vertical="center"/>
    </xf>
    <xf numFmtId="38" fontId="17" fillId="0" borderId="54" xfId="0" applyNumberFormat="1" applyFont="1" applyBorder="1" applyAlignment="1">
      <alignment horizontal="right" vertical="center" shrinkToFit="1"/>
    </xf>
    <xf numFmtId="0" fontId="17" fillId="0" borderId="55" xfId="0" applyFont="1" applyBorder="1" applyAlignment="1">
      <alignment horizontal="right" vertical="center" shrinkToFit="1"/>
    </xf>
    <xf numFmtId="0" fontId="17" fillId="0" borderId="58" xfId="0" applyFont="1" applyBorder="1" applyAlignment="1">
      <alignment horizontal="right" vertical="center" shrinkToFit="1"/>
    </xf>
    <xf numFmtId="38" fontId="7" fillId="0" borderId="5" xfId="2" applyFont="1" applyBorder="1" applyAlignment="1">
      <alignment horizontal="right"/>
    </xf>
    <xf numFmtId="38" fontId="7" fillId="0" borderId="43" xfId="2" applyFont="1" applyBorder="1" applyAlignment="1">
      <alignment horizontal="right"/>
    </xf>
    <xf numFmtId="38" fontId="4" fillId="0" borderId="1" xfId="2" applyFont="1" applyFill="1" applyBorder="1" applyAlignment="1">
      <alignment horizontal="right" vertical="center"/>
    </xf>
    <xf numFmtId="38" fontId="4" fillId="0" borderId="0" xfId="2" applyFont="1" applyFill="1" applyBorder="1" applyAlignment="1">
      <alignment horizontal="right" vertical="center"/>
    </xf>
    <xf numFmtId="38" fontId="4" fillId="0" borderId="34" xfId="2" applyFont="1" applyFill="1" applyBorder="1" applyAlignment="1">
      <alignment horizontal="right" vertical="center"/>
    </xf>
    <xf numFmtId="3" fontId="7" fillId="0" borderId="4" xfId="0" applyNumberFormat="1" applyFont="1" applyBorder="1" applyAlignment="1">
      <alignment horizontal="right" vertical="center" shrinkToFit="1"/>
    </xf>
    <xf numFmtId="3" fontId="7" fillId="0" borderId="5" xfId="0" applyNumberFormat="1" applyFont="1" applyBorder="1" applyAlignment="1">
      <alignment horizontal="right" vertical="center" shrinkToFit="1"/>
    </xf>
    <xf numFmtId="3" fontId="7" fillId="0" borderId="43" xfId="0" applyNumberFormat="1" applyFont="1" applyBorder="1" applyAlignment="1">
      <alignment horizontal="right" vertical="center" shrinkToFit="1"/>
    </xf>
    <xf numFmtId="3" fontId="7" fillId="0" borderId="1" xfId="0" applyNumberFormat="1" applyFont="1" applyBorder="1" applyAlignment="1">
      <alignment horizontal="right" vertical="center" shrinkToFit="1"/>
    </xf>
    <xf numFmtId="3" fontId="7" fillId="0" borderId="0" xfId="0" applyNumberFormat="1" applyFont="1" applyBorder="1" applyAlignment="1">
      <alignment horizontal="right" vertical="center" shrinkToFit="1"/>
    </xf>
    <xf numFmtId="3" fontId="7" fillId="0" borderId="34" xfId="0" applyNumberFormat="1" applyFont="1" applyBorder="1" applyAlignment="1">
      <alignment horizontal="right" vertical="center" shrinkToFit="1"/>
    </xf>
    <xf numFmtId="38" fontId="4" fillId="0" borderId="13" xfId="2" applyFont="1" applyBorder="1" applyAlignment="1">
      <alignment horizontal="right" vertical="center" shrinkToFit="1"/>
    </xf>
    <xf numFmtId="38" fontId="4" fillId="0" borderId="30" xfId="2" applyFont="1" applyBorder="1" applyAlignment="1">
      <alignment horizontal="right" vertical="center" shrinkToFit="1"/>
    </xf>
    <xf numFmtId="38" fontId="4" fillId="0" borderId="33" xfId="2" applyFont="1" applyBorder="1" applyAlignment="1">
      <alignment horizontal="right" vertical="center" shrinkToFit="1"/>
    </xf>
    <xf numFmtId="3" fontId="7" fillId="0" borderId="21" xfId="0" applyNumberFormat="1" applyFont="1" applyBorder="1" applyAlignment="1">
      <alignment horizontal="right" vertical="center" shrinkToFit="1"/>
    </xf>
    <xf numFmtId="3" fontId="7" fillId="0" borderId="17" xfId="0" applyNumberFormat="1" applyFont="1" applyBorder="1" applyAlignment="1">
      <alignment horizontal="right" vertical="center" shrinkToFit="1"/>
    </xf>
    <xf numFmtId="3" fontId="7" fillId="0" borderId="22" xfId="0" applyNumberFormat="1" applyFont="1" applyBorder="1" applyAlignment="1">
      <alignment horizontal="right" vertical="center" shrinkToFit="1"/>
    </xf>
    <xf numFmtId="0" fontId="7" fillId="0" borderId="0" xfId="0" applyFont="1" applyAlignment="1">
      <alignment horizontal="right"/>
    </xf>
    <xf numFmtId="0" fontId="0" fillId="0" borderId="54" xfId="0" applyFont="1" applyBorder="1" applyAlignment="1">
      <alignment horizontal="center"/>
    </xf>
    <xf numFmtId="0" fontId="0" fillId="0" borderId="55" xfId="0" applyFont="1" applyBorder="1" applyAlignment="1">
      <alignment horizontal="center"/>
    </xf>
    <xf numFmtId="0" fontId="0" fillId="0" borderId="56" xfId="0" applyFont="1" applyBorder="1" applyAlignment="1">
      <alignment horizontal="center"/>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8" xfId="0" applyFont="1" applyBorder="1" applyAlignment="1">
      <alignment horizontal="center" vertical="center" shrinkToFit="1"/>
    </xf>
    <xf numFmtId="3" fontId="4" fillId="0" borderId="13" xfId="0" applyNumberFormat="1" applyFont="1" applyBorder="1" applyAlignment="1">
      <alignment horizontal="right" vertical="center" shrinkToFit="1"/>
    </xf>
    <xf numFmtId="3" fontId="4" fillId="0" borderId="30" xfId="0" applyNumberFormat="1" applyFont="1" applyBorder="1" applyAlignment="1">
      <alignment horizontal="right" vertical="center" shrinkToFit="1"/>
    </xf>
    <xf numFmtId="3" fontId="4" fillId="0" borderId="33" xfId="0" applyNumberFormat="1" applyFont="1" applyBorder="1" applyAlignment="1">
      <alignment horizontal="right" vertical="center" shrinkToFit="1"/>
    </xf>
    <xf numFmtId="38" fontId="4" fillId="0" borderId="7" xfId="2" applyFont="1" applyBorder="1" applyAlignment="1">
      <alignment horizontal="right" vertical="center" shrinkToFit="1"/>
    </xf>
    <xf numFmtId="38" fontId="4" fillId="0" borderId="8" xfId="2" applyFont="1" applyBorder="1" applyAlignment="1">
      <alignment horizontal="right" vertical="center" shrinkToFit="1"/>
    </xf>
    <xf numFmtId="38" fontId="4" fillId="0" borderId="37" xfId="2" applyFont="1" applyBorder="1" applyAlignment="1">
      <alignment horizontal="right" vertical="center" shrinkToFit="1"/>
    </xf>
    <xf numFmtId="3" fontId="13" fillId="3" borderId="4" xfId="0" applyNumberFormat="1" applyFont="1" applyFill="1" applyBorder="1" applyAlignment="1">
      <alignment horizontal="right" vertical="center" shrinkToFit="1"/>
    </xf>
    <xf numFmtId="3" fontId="13" fillId="3" borderId="5" xfId="0" applyNumberFormat="1" applyFont="1" applyFill="1" applyBorder="1" applyAlignment="1">
      <alignment horizontal="right" vertical="center" shrinkToFit="1"/>
    </xf>
    <xf numFmtId="3" fontId="13" fillId="3" borderId="43" xfId="0" applyNumberFormat="1" applyFont="1" applyFill="1" applyBorder="1" applyAlignment="1">
      <alignment horizontal="right" vertical="center" shrinkToFit="1"/>
    </xf>
    <xf numFmtId="3" fontId="13" fillId="3" borderId="21" xfId="0" applyNumberFormat="1" applyFont="1" applyFill="1" applyBorder="1" applyAlignment="1">
      <alignment horizontal="right" vertical="center" shrinkToFit="1"/>
    </xf>
    <xf numFmtId="3" fontId="13" fillId="3" borderId="17" xfId="0" applyNumberFormat="1" applyFont="1" applyFill="1" applyBorder="1" applyAlignment="1">
      <alignment horizontal="right" vertical="center" shrinkToFit="1"/>
    </xf>
    <xf numFmtId="3" fontId="13" fillId="3" borderId="22" xfId="0" applyNumberFormat="1" applyFont="1" applyFill="1" applyBorder="1" applyAlignment="1">
      <alignment horizontal="right" vertical="center" shrinkToFit="1"/>
    </xf>
  </cellXfs>
  <cellStyles count="4">
    <cellStyle name="ハイパーリンク" xfId="1" builtinId="8"/>
    <cellStyle name="桁区切り 2" xfId="2" xr:uid="{00000000-0005-0000-0000-000002000000}"/>
    <cellStyle name="標準" xfId="0" builtinId="0"/>
    <cellStyle name="標準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spPr>
      <a:bodyPr vertOverflow="clip" horzOverflow="clip" rtlCol="0" anchor="ctr"/>
      <a:lstStyle>
        <a:defPPr algn="ctr">
          <a:defRPr kumimoji="1" sz="1600" b="1">
            <a:solidFill>
              <a:sysClr val="windowText" lastClr="000000"/>
            </a:solidFill>
            <a:latin typeface="+mj-ea"/>
            <a:ea typeface="+mj-ea"/>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B8DA9-BF89-4DEB-87EC-4A8D6D48A7E9}">
  <sheetPr>
    <pageSetUpPr fitToPage="1"/>
  </sheetPr>
  <dimension ref="A1:R53"/>
  <sheetViews>
    <sheetView tabSelected="1" zoomScaleNormal="100" workbookViewId="0"/>
  </sheetViews>
  <sheetFormatPr defaultRowHeight="13.5" x14ac:dyDescent="0.15"/>
  <cols>
    <col min="1" max="1" width="4" style="29" customWidth="1"/>
    <col min="2" max="2" width="27.625" style="29" customWidth="1"/>
    <col min="3" max="3" width="31" style="29" customWidth="1"/>
    <col min="4" max="4" width="9.5" style="29" bestFit="1" customWidth="1"/>
    <col min="5" max="5" width="8.875" style="30" bestFit="1" customWidth="1"/>
    <col min="6" max="6" width="6.625" style="30" bestFit="1" customWidth="1"/>
    <col min="7" max="7" width="10" style="30" bestFit="1" customWidth="1"/>
    <col min="8" max="18" width="9" style="30"/>
    <col min="19" max="16384" width="9" style="29"/>
  </cols>
  <sheetData>
    <row r="1" spans="2:7" ht="17.25" x14ac:dyDescent="0.2">
      <c r="D1" s="2"/>
      <c r="F1" s="129" t="s">
        <v>15</v>
      </c>
      <c r="G1" s="129"/>
    </row>
    <row r="2" spans="2:7" s="30" customFormat="1" ht="24" x14ac:dyDescent="0.25">
      <c r="B2" s="31"/>
      <c r="C2" s="4" t="s">
        <v>14</v>
      </c>
      <c r="D2" s="29"/>
      <c r="E2" s="130" t="s">
        <v>25</v>
      </c>
      <c r="F2" s="131"/>
      <c r="G2" s="132"/>
    </row>
    <row r="3" spans="2:7" s="30" customFormat="1" ht="18" thickBot="1" x14ac:dyDescent="0.2">
      <c r="B3" s="60" t="s">
        <v>21</v>
      </c>
      <c r="C3" s="32"/>
      <c r="D3" s="32"/>
      <c r="E3" s="33"/>
      <c r="F3" s="33"/>
      <c r="G3" s="32"/>
    </row>
    <row r="4" spans="2:7" s="30" customFormat="1" ht="15" thickBot="1" x14ac:dyDescent="0.2">
      <c r="B4" s="44" t="s">
        <v>4</v>
      </c>
      <c r="C4" s="45" t="s">
        <v>17</v>
      </c>
      <c r="D4" s="46" t="s">
        <v>0</v>
      </c>
      <c r="E4" s="133" t="s">
        <v>16</v>
      </c>
      <c r="F4" s="134"/>
      <c r="G4" s="135"/>
    </row>
    <row r="5" spans="2:7" s="30" customFormat="1" ht="14.25" customHeight="1" x14ac:dyDescent="0.2">
      <c r="B5" s="74" t="s">
        <v>19</v>
      </c>
      <c r="C5" s="6"/>
      <c r="D5" s="7">
        <f>SUM(D6:D8)</f>
        <v>0</v>
      </c>
      <c r="E5" s="136">
        <f>SUM(E6:G8)</f>
        <v>0</v>
      </c>
      <c r="F5" s="137"/>
      <c r="G5" s="138"/>
    </row>
    <row r="6" spans="2:7" s="30" customFormat="1" ht="14.25" customHeight="1" x14ac:dyDescent="0.2">
      <c r="B6" s="47" t="s">
        <v>31</v>
      </c>
      <c r="C6" s="62" t="s">
        <v>29</v>
      </c>
      <c r="D6" s="8"/>
      <c r="E6" s="117"/>
      <c r="F6" s="118"/>
      <c r="G6" s="119"/>
    </row>
    <row r="7" spans="2:7" s="30" customFormat="1" ht="14.25" customHeight="1" x14ac:dyDescent="0.2">
      <c r="B7" s="57" t="s">
        <v>32</v>
      </c>
      <c r="C7" s="62" t="s">
        <v>29</v>
      </c>
      <c r="D7" s="8"/>
      <c r="E7" s="120"/>
      <c r="F7" s="121"/>
      <c r="G7" s="122"/>
    </row>
    <row r="8" spans="2:7" s="30" customFormat="1" ht="14.25" customHeight="1" thickBot="1" x14ac:dyDescent="0.2">
      <c r="B8" s="58" t="s">
        <v>33</v>
      </c>
      <c r="C8" s="63" t="s">
        <v>29</v>
      </c>
      <c r="D8" s="9"/>
      <c r="E8" s="126"/>
      <c r="F8" s="127"/>
      <c r="G8" s="128"/>
    </row>
    <row r="9" spans="2:7" s="30" customFormat="1" ht="14.25" customHeight="1" x14ac:dyDescent="0.15">
      <c r="B9" s="82" t="s">
        <v>2</v>
      </c>
      <c r="C9" s="18"/>
      <c r="D9" s="10">
        <f>SUM(D10:D12)</f>
        <v>0</v>
      </c>
      <c r="E9" s="139">
        <f>SUM(E10:G12)</f>
        <v>0</v>
      </c>
      <c r="F9" s="140"/>
      <c r="G9" s="141"/>
    </row>
    <row r="10" spans="2:7" s="30" customFormat="1" ht="14.25" customHeight="1" x14ac:dyDescent="0.15">
      <c r="B10" s="47" t="s">
        <v>31</v>
      </c>
      <c r="C10" s="62" t="s">
        <v>29</v>
      </c>
      <c r="D10" s="11"/>
      <c r="E10" s="117"/>
      <c r="F10" s="118"/>
      <c r="G10" s="119"/>
    </row>
    <row r="11" spans="2:7" s="30" customFormat="1" ht="14.25" customHeight="1" x14ac:dyDescent="0.15">
      <c r="B11" s="57" t="s">
        <v>32</v>
      </c>
      <c r="C11" s="62" t="s">
        <v>29</v>
      </c>
      <c r="D11" s="11"/>
      <c r="E11" s="120"/>
      <c r="F11" s="121"/>
      <c r="G11" s="122"/>
    </row>
    <row r="12" spans="2:7" s="30" customFormat="1" ht="14.25" customHeight="1" thickBot="1" x14ac:dyDescent="0.2">
      <c r="B12" s="58" t="s">
        <v>33</v>
      </c>
      <c r="C12" s="62" t="s">
        <v>29</v>
      </c>
      <c r="D12" s="11"/>
      <c r="E12" s="120"/>
      <c r="F12" s="121"/>
      <c r="G12" s="122"/>
    </row>
    <row r="13" spans="2:7" s="30" customFormat="1" ht="14.25" customHeight="1" x14ac:dyDescent="0.15">
      <c r="B13" s="75" t="s">
        <v>18</v>
      </c>
      <c r="C13" s="19"/>
      <c r="D13" s="12">
        <f>SUM(D14:D16)</f>
        <v>0</v>
      </c>
      <c r="E13" s="123">
        <f>SUM(E14:G16)</f>
        <v>0</v>
      </c>
      <c r="F13" s="124"/>
      <c r="G13" s="125"/>
    </row>
    <row r="14" spans="2:7" s="30" customFormat="1" ht="14.25" customHeight="1" x14ac:dyDescent="0.15">
      <c r="B14" s="47" t="s">
        <v>31</v>
      </c>
      <c r="C14" s="62" t="s">
        <v>29</v>
      </c>
      <c r="D14" s="11"/>
      <c r="E14" s="117"/>
      <c r="F14" s="118"/>
      <c r="G14" s="119"/>
    </row>
    <row r="15" spans="2:7" s="30" customFormat="1" ht="14.25" customHeight="1" x14ac:dyDescent="0.15">
      <c r="B15" s="57" t="s">
        <v>32</v>
      </c>
      <c r="C15" s="62" t="s">
        <v>29</v>
      </c>
      <c r="D15" s="11"/>
      <c r="E15" s="120"/>
      <c r="F15" s="121"/>
      <c r="G15" s="122"/>
    </row>
    <row r="16" spans="2:7" s="30" customFormat="1" ht="14.25" customHeight="1" thickBot="1" x14ac:dyDescent="0.2">
      <c r="B16" s="59" t="s">
        <v>33</v>
      </c>
      <c r="C16" s="17" t="s">
        <v>29</v>
      </c>
      <c r="D16" s="11"/>
      <c r="E16" s="120"/>
      <c r="F16" s="121"/>
      <c r="G16" s="122"/>
    </row>
    <row r="17" spans="2:7" s="30" customFormat="1" ht="14.25" customHeight="1" x14ac:dyDescent="0.15">
      <c r="B17" s="75" t="s">
        <v>3</v>
      </c>
      <c r="C17" s="19"/>
      <c r="D17" s="12">
        <f>SUM(D18:D20)</f>
        <v>0</v>
      </c>
      <c r="E17" s="123">
        <f>SUM(E18:G20)</f>
        <v>0</v>
      </c>
      <c r="F17" s="124"/>
      <c r="G17" s="125"/>
    </row>
    <row r="18" spans="2:7" s="30" customFormat="1" ht="14.25" customHeight="1" x14ac:dyDescent="0.15">
      <c r="B18" s="47" t="s">
        <v>31</v>
      </c>
      <c r="C18" s="62" t="s">
        <v>29</v>
      </c>
      <c r="D18" s="13"/>
      <c r="E18" s="117"/>
      <c r="F18" s="118"/>
      <c r="G18" s="119"/>
    </row>
    <row r="19" spans="2:7" s="30" customFormat="1" ht="14.25" customHeight="1" x14ac:dyDescent="0.15">
      <c r="B19" s="57" t="s">
        <v>32</v>
      </c>
      <c r="C19" s="62" t="s">
        <v>29</v>
      </c>
      <c r="D19" s="13"/>
      <c r="E19" s="120"/>
      <c r="F19" s="121"/>
      <c r="G19" s="122"/>
    </row>
    <row r="20" spans="2:7" s="30" customFormat="1" ht="14.25" customHeight="1" thickBot="1" x14ac:dyDescent="0.2">
      <c r="B20" s="58" t="s">
        <v>34</v>
      </c>
      <c r="C20" s="17" t="s">
        <v>29</v>
      </c>
      <c r="D20" s="14"/>
      <c r="E20" s="126"/>
      <c r="F20" s="127"/>
      <c r="G20" s="128"/>
    </row>
    <row r="21" spans="2:7" s="30" customFormat="1" ht="22.5" customHeight="1" x14ac:dyDescent="0.15">
      <c r="B21" s="94" t="s">
        <v>5</v>
      </c>
      <c r="C21" s="96" t="s">
        <v>1</v>
      </c>
      <c r="D21" s="34">
        <f>D5+D9+D13+D17</f>
        <v>0</v>
      </c>
      <c r="E21" s="98">
        <f>E5+E9+E13+E17</f>
        <v>0</v>
      </c>
      <c r="F21" s="99"/>
      <c r="G21" s="100"/>
    </row>
    <row r="22" spans="2:7" s="30" customFormat="1" ht="17.25" customHeight="1" thickBot="1" x14ac:dyDescent="0.2">
      <c r="B22" s="95"/>
      <c r="C22" s="97"/>
      <c r="D22" s="35"/>
      <c r="E22" s="36" t="s">
        <v>10</v>
      </c>
      <c r="F22" s="37">
        <v>0.1</v>
      </c>
      <c r="G22" s="43">
        <f>ROUNDDOWN(E21*F22/(1+(F22/1)),0)</f>
        <v>0</v>
      </c>
    </row>
    <row r="23" spans="2:7" s="38" customFormat="1" ht="30.95" customHeight="1" thickBot="1" x14ac:dyDescent="0.2">
      <c r="B23" s="76" t="s">
        <v>20</v>
      </c>
      <c r="C23" s="77" t="s">
        <v>7</v>
      </c>
      <c r="D23" s="78"/>
      <c r="E23" s="101">
        <f>ROUNDDOWN(E21*2/3,0)</f>
        <v>0</v>
      </c>
      <c r="F23" s="102"/>
      <c r="G23" s="103"/>
    </row>
    <row r="24" spans="2:7" s="30" customFormat="1" x14ac:dyDescent="0.15">
      <c r="B24" s="29"/>
      <c r="C24" s="29"/>
      <c r="D24" s="29"/>
    </row>
    <row r="25" spans="2:7" s="30" customFormat="1" ht="18" thickBot="1" x14ac:dyDescent="0.25">
      <c r="B25" s="1" t="s">
        <v>22</v>
      </c>
      <c r="C25" s="29"/>
      <c r="D25" s="29"/>
    </row>
    <row r="26" spans="2:7" s="30" customFormat="1" ht="14.25" x14ac:dyDescent="0.15">
      <c r="B26" s="54" t="s">
        <v>4</v>
      </c>
      <c r="C26" s="55" t="s">
        <v>17</v>
      </c>
      <c r="D26" s="61" t="s">
        <v>0</v>
      </c>
      <c r="E26" s="86" t="s">
        <v>16</v>
      </c>
      <c r="F26" s="86"/>
      <c r="G26" s="87"/>
    </row>
    <row r="27" spans="2:7" s="30" customFormat="1" ht="18.75" x14ac:dyDescent="0.15">
      <c r="B27" s="72" t="s">
        <v>49</v>
      </c>
      <c r="C27" s="73"/>
      <c r="D27" s="66">
        <f>SUM(D28:D29)</f>
        <v>0</v>
      </c>
      <c r="E27" s="109">
        <f>SUM(E28:G29)</f>
        <v>0</v>
      </c>
      <c r="F27" s="110"/>
      <c r="G27" s="111"/>
    </row>
    <row r="28" spans="2:7" s="30" customFormat="1" ht="16.5" customHeight="1" x14ac:dyDescent="0.2">
      <c r="B28" s="47" t="s">
        <v>36</v>
      </c>
      <c r="C28" s="67" t="s">
        <v>30</v>
      </c>
      <c r="D28" s="15"/>
      <c r="E28" s="112"/>
      <c r="F28" s="112"/>
      <c r="G28" s="113"/>
    </row>
    <row r="29" spans="2:7" s="30" customFormat="1" ht="16.5" customHeight="1" x14ac:dyDescent="0.2">
      <c r="B29" s="48" t="s">
        <v>35</v>
      </c>
      <c r="C29" s="5" t="s">
        <v>52</v>
      </c>
      <c r="D29" s="68"/>
      <c r="E29" s="92"/>
      <c r="F29" s="92"/>
      <c r="G29" s="93"/>
    </row>
    <row r="30" spans="2:7" s="30" customFormat="1" ht="16.5" customHeight="1" x14ac:dyDescent="0.15">
      <c r="B30" s="104" t="s">
        <v>5</v>
      </c>
      <c r="C30" s="105" t="s">
        <v>1</v>
      </c>
      <c r="D30" s="69">
        <f>D27</f>
        <v>0</v>
      </c>
      <c r="E30" s="114">
        <f>E27</f>
        <v>0</v>
      </c>
      <c r="F30" s="115"/>
      <c r="G30" s="116"/>
    </row>
    <row r="31" spans="2:7" s="38" customFormat="1" ht="16.5" customHeight="1" x14ac:dyDescent="0.15">
      <c r="B31" s="104"/>
      <c r="C31" s="105"/>
      <c r="D31" s="39"/>
      <c r="E31" s="51" t="s">
        <v>10</v>
      </c>
      <c r="F31" s="52">
        <v>0.1</v>
      </c>
      <c r="G31" s="53">
        <f>ROUNDDOWN(E30*F31/(1+(F31/1)),0)</f>
        <v>0</v>
      </c>
    </row>
    <row r="32" spans="2:7" s="38" customFormat="1" ht="30.95" customHeight="1" thickBot="1" x14ac:dyDescent="0.2">
      <c r="B32" s="79" t="s">
        <v>6</v>
      </c>
      <c r="C32" s="80" t="s">
        <v>7</v>
      </c>
      <c r="D32" s="81"/>
      <c r="E32" s="83">
        <f>ROUNDDOWN(E30*2/3,0)</f>
        <v>0</v>
      </c>
      <c r="F32" s="84"/>
      <c r="G32" s="85"/>
    </row>
    <row r="33" spans="1:7" s="30" customFormat="1" x14ac:dyDescent="0.15">
      <c r="B33" s="29"/>
      <c r="C33" s="29"/>
      <c r="D33" s="29"/>
      <c r="E33" s="40"/>
      <c r="F33" s="40"/>
      <c r="G33" s="40"/>
    </row>
    <row r="34" spans="1:7" s="30" customFormat="1" ht="18" thickBot="1" x14ac:dyDescent="0.25">
      <c r="B34" s="1" t="s">
        <v>23</v>
      </c>
      <c r="C34" s="29"/>
      <c r="D34" s="29"/>
    </row>
    <row r="35" spans="1:7" s="30" customFormat="1" ht="14.25" x14ac:dyDescent="0.15">
      <c r="B35" s="54" t="s">
        <v>4</v>
      </c>
      <c r="C35" s="55" t="s">
        <v>17</v>
      </c>
      <c r="D35" s="61" t="s">
        <v>0</v>
      </c>
      <c r="E35" s="86" t="s">
        <v>16</v>
      </c>
      <c r="F35" s="86"/>
      <c r="G35" s="87"/>
    </row>
    <row r="36" spans="1:7" s="30" customFormat="1" ht="15" customHeight="1" x14ac:dyDescent="0.2">
      <c r="B36" s="70" t="s">
        <v>24</v>
      </c>
      <c r="C36" s="71"/>
      <c r="D36" s="10">
        <f>D37</f>
        <v>0</v>
      </c>
      <c r="E36" s="88">
        <f>E37</f>
        <v>0</v>
      </c>
      <c r="F36" s="89"/>
      <c r="G36" s="90"/>
    </row>
    <row r="37" spans="1:7" s="30" customFormat="1" ht="15" customHeight="1" x14ac:dyDescent="0.2">
      <c r="B37" s="47" t="s">
        <v>31</v>
      </c>
      <c r="C37" s="49" t="s">
        <v>53</v>
      </c>
      <c r="D37" s="16"/>
      <c r="E37" s="91"/>
      <c r="F37" s="92"/>
      <c r="G37" s="93"/>
    </row>
    <row r="38" spans="1:7" s="30" customFormat="1" ht="17.25" x14ac:dyDescent="0.15">
      <c r="B38" s="104" t="s">
        <v>5</v>
      </c>
      <c r="C38" s="105" t="s">
        <v>1</v>
      </c>
      <c r="D38" s="50">
        <f>D36</f>
        <v>0</v>
      </c>
      <c r="E38" s="106">
        <f>E36</f>
        <v>0</v>
      </c>
      <c r="F38" s="107"/>
      <c r="G38" s="108"/>
    </row>
    <row r="39" spans="1:7" s="30" customFormat="1" ht="17.25" x14ac:dyDescent="0.15">
      <c r="A39" s="38"/>
      <c r="B39" s="104"/>
      <c r="C39" s="105"/>
      <c r="D39" s="39"/>
      <c r="E39" s="51" t="s">
        <v>10</v>
      </c>
      <c r="F39" s="52">
        <v>0.1</v>
      </c>
      <c r="G39" s="53">
        <f>ROUNDDOWN(E38*F39/(1+(F39/1)),0)</f>
        <v>0</v>
      </c>
    </row>
    <row r="40" spans="1:7" s="30" customFormat="1" ht="18" thickBot="1" x14ac:dyDescent="0.2">
      <c r="A40" s="38"/>
      <c r="B40" s="79" t="s">
        <v>6</v>
      </c>
      <c r="C40" s="80" t="s">
        <v>7</v>
      </c>
      <c r="D40" s="81"/>
      <c r="E40" s="83">
        <f>ROUNDDOWN(E38*2/3,0)</f>
        <v>0</v>
      </c>
      <c r="F40" s="84"/>
      <c r="G40" s="85"/>
    </row>
    <row r="41" spans="1:7" s="30" customFormat="1" x14ac:dyDescent="0.15">
      <c r="B41" s="29"/>
      <c r="C41" s="29"/>
      <c r="D41" s="29"/>
    </row>
    <row r="42" spans="1:7" s="30" customFormat="1" x14ac:dyDescent="0.15">
      <c r="A42" s="29"/>
      <c r="B42" s="29"/>
      <c r="C42" s="29"/>
      <c r="D42" s="56" t="s">
        <v>12</v>
      </c>
      <c r="E42" s="56"/>
      <c r="F42" s="56"/>
      <c r="G42" s="56"/>
    </row>
    <row r="44" spans="1:7" s="30" customFormat="1" x14ac:dyDescent="0.15">
      <c r="A44" s="29"/>
      <c r="B44" s="29"/>
      <c r="C44" s="29"/>
      <c r="D44" s="56" t="s">
        <v>13</v>
      </c>
      <c r="E44" s="56"/>
      <c r="F44" s="56"/>
      <c r="G44" s="56"/>
    </row>
    <row r="45" spans="1:7" s="30" customFormat="1" x14ac:dyDescent="0.15">
      <c r="B45" s="41" t="s">
        <v>37</v>
      </c>
      <c r="C45" s="41"/>
      <c r="D45" s="41"/>
      <c r="E45" s="42"/>
      <c r="F45" s="42"/>
      <c r="G45" s="41"/>
    </row>
    <row r="46" spans="1:7" s="30" customFormat="1" x14ac:dyDescent="0.15">
      <c r="B46" s="3" t="s">
        <v>26</v>
      </c>
      <c r="C46" s="3"/>
      <c r="D46" s="29"/>
      <c r="G46" s="29"/>
    </row>
    <row r="47" spans="1:7" s="30" customFormat="1" x14ac:dyDescent="0.15">
      <c r="A47" s="29"/>
      <c r="B47" s="3" t="s">
        <v>38</v>
      </c>
      <c r="C47" s="3"/>
      <c r="D47" s="29"/>
      <c r="G47" s="29"/>
    </row>
    <row r="48" spans="1:7" s="30" customFormat="1" x14ac:dyDescent="0.15">
      <c r="A48" s="29"/>
      <c r="B48" s="3" t="s">
        <v>27</v>
      </c>
      <c r="C48" s="3"/>
      <c r="D48" s="29"/>
      <c r="G48" s="29"/>
    </row>
    <row r="49" spans="1:7" s="30" customFormat="1" x14ac:dyDescent="0.15">
      <c r="A49" s="29"/>
      <c r="B49" s="3" t="s">
        <v>28</v>
      </c>
      <c r="C49" s="3"/>
      <c r="D49" s="29"/>
      <c r="G49" s="29"/>
    </row>
    <row r="50" spans="1:7" s="30" customFormat="1" x14ac:dyDescent="0.15">
      <c r="A50" s="29"/>
      <c r="B50" s="3" t="s">
        <v>39</v>
      </c>
      <c r="C50" s="3"/>
      <c r="D50" s="29"/>
      <c r="G50" s="29"/>
    </row>
    <row r="51" spans="1:7" s="30" customFormat="1" x14ac:dyDescent="0.15">
      <c r="A51" s="29"/>
      <c r="B51" s="3" t="s">
        <v>40</v>
      </c>
      <c r="C51" s="3"/>
      <c r="D51" s="29"/>
      <c r="G51" s="29"/>
    </row>
    <row r="52" spans="1:7" s="30" customFormat="1" x14ac:dyDescent="0.15">
      <c r="A52" s="29"/>
      <c r="B52" s="3" t="s">
        <v>8</v>
      </c>
      <c r="C52" s="3"/>
      <c r="D52" s="29"/>
      <c r="G52" s="29"/>
    </row>
    <row r="53" spans="1:7" s="30" customFormat="1" x14ac:dyDescent="0.15">
      <c r="A53" s="29"/>
      <c r="B53" s="3" t="s">
        <v>9</v>
      </c>
      <c r="C53" s="29"/>
      <c r="D53" s="29"/>
      <c r="G53" s="29"/>
    </row>
  </sheetData>
  <mergeCells count="38">
    <mergeCell ref="E19:G19"/>
    <mergeCell ref="E20:G20"/>
    <mergeCell ref="E13:G13"/>
    <mergeCell ref="F1:G1"/>
    <mergeCell ref="E2:G2"/>
    <mergeCell ref="E4:G4"/>
    <mergeCell ref="E5:G5"/>
    <mergeCell ref="E6:G6"/>
    <mergeCell ref="E7:G7"/>
    <mergeCell ref="E8:G8"/>
    <mergeCell ref="E9:G9"/>
    <mergeCell ref="E10:G10"/>
    <mergeCell ref="E11:G11"/>
    <mergeCell ref="E12:G12"/>
    <mergeCell ref="E14:G14"/>
    <mergeCell ref="E15:G15"/>
    <mergeCell ref="E16:G16"/>
    <mergeCell ref="E17:G17"/>
    <mergeCell ref="E18:G18"/>
    <mergeCell ref="B21:B22"/>
    <mergeCell ref="C21:C22"/>
    <mergeCell ref="E21:G21"/>
    <mergeCell ref="E23:G23"/>
    <mergeCell ref="B38:B39"/>
    <mergeCell ref="C38:C39"/>
    <mergeCell ref="E38:G38"/>
    <mergeCell ref="E27:G27"/>
    <mergeCell ref="E28:G28"/>
    <mergeCell ref="E29:G29"/>
    <mergeCell ref="B30:B31"/>
    <mergeCell ref="C30:C31"/>
    <mergeCell ref="E30:G30"/>
    <mergeCell ref="E26:G26"/>
    <mergeCell ref="E40:G40"/>
    <mergeCell ref="E32:G32"/>
    <mergeCell ref="E35:G35"/>
    <mergeCell ref="E36:G36"/>
    <mergeCell ref="E37:G37"/>
  </mergeCells>
  <phoneticPr fontId="1"/>
  <dataValidations count="2">
    <dataValidation type="list" allowBlank="1" showInputMessage="1" sqref="F31 F39" xr:uid="{2C4A3584-57CA-40D9-86EE-C327AF7CAA7D}">
      <formula1>"　８％.,１０％"</formula1>
    </dataValidation>
    <dataValidation type="list" allowBlank="1" showInputMessage="1" sqref="F22" xr:uid="{5A2CB507-9C5B-45BC-978F-23B82814A79A}">
      <formula1>"　８％,１０％"</formula1>
    </dataValidation>
  </dataValidations>
  <printOptions horizontalCentered="1"/>
  <pageMargins left="0.39370078740157483" right="0.19685039370078741" top="0.39370078740157483" bottom="0.39370078740157483"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99511-A20A-4A0E-8D7E-D8FAA221E9BE}">
  <dimension ref="A1:R53"/>
  <sheetViews>
    <sheetView zoomScaleNormal="100" workbookViewId="0"/>
  </sheetViews>
  <sheetFormatPr defaultRowHeight="13.5" x14ac:dyDescent="0.15"/>
  <cols>
    <col min="1" max="1" width="4" style="29" customWidth="1"/>
    <col min="2" max="2" width="27.625" style="29" customWidth="1"/>
    <col min="3" max="3" width="31" style="29" customWidth="1"/>
    <col min="4" max="4" width="9.5" style="29" bestFit="1" customWidth="1"/>
    <col min="5" max="5" width="8.875" style="30" bestFit="1" customWidth="1"/>
    <col min="6" max="6" width="6.625" style="30" bestFit="1" customWidth="1"/>
    <col min="7" max="7" width="10" style="30" bestFit="1" customWidth="1"/>
    <col min="8" max="18" width="9" style="30"/>
    <col min="19" max="16384" width="9" style="29"/>
  </cols>
  <sheetData>
    <row r="1" spans="2:7" ht="17.25" x14ac:dyDescent="0.2">
      <c r="D1" s="2"/>
      <c r="F1" s="129" t="s">
        <v>15</v>
      </c>
      <c r="G1" s="129"/>
    </row>
    <row r="2" spans="2:7" s="30" customFormat="1" ht="24" x14ac:dyDescent="0.25">
      <c r="B2" s="31"/>
      <c r="C2" s="4" t="s">
        <v>14</v>
      </c>
      <c r="D2" s="29"/>
      <c r="E2" s="130" t="s">
        <v>25</v>
      </c>
      <c r="F2" s="131"/>
      <c r="G2" s="132"/>
    </row>
    <row r="3" spans="2:7" s="30" customFormat="1" ht="18" thickBot="1" x14ac:dyDescent="0.2">
      <c r="B3" s="60" t="s">
        <v>21</v>
      </c>
      <c r="C3" s="32"/>
      <c r="D3" s="32"/>
      <c r="E3" s="33"/>
      <c r="F3" s="33"/>
      <c r="G3" s="32"/>
    </row>
    <row r="4" spans="2:7" s="30" customFormat="1" ht="15" thickBot="1" x14ac:dyDescent="0.2">
      <c r="B4" s="44" t="s">
        <v>4</v>
      </c>
      <c r="C4" s="45" t="s">
        <v>17</v>
      </c>
      <c r="D4" s="46" t="s">
        <v>0</v>
      </c>
      <c r="E4" s="133" t="s">
        <v>16</v>
      </c>
      <c r="F4" s="134"/>
      <c r="G4" s="135"/>
    </row>
    <row r="5" spans="2:7" s="30" customFormat="1" ht="14.25" customHeight="1" x14ac:dyDescent="0.2">
      <c r="B5" s="74" t="s">
        <v>19</v>
      </c>
      <c r="C5" s="64"/>
      <c r="D5" s="7">
        <f>SUM(D6:D8)</f>
        <v>10.5</v>
      </c>
      <c r="E5" s="136">
        <f>SUM(E6:G8)</f>
        <v>82500</v>
      </c>
      <c r="F5" s="137"/>
      <c r="G5" s="138"/>
    </row>
    <row r="6" spans="2:7" s="30" customFormat="1" ht="14.25" customHeight="1" x14ac:dyDescent="0.2">
      <c r="B6" s="47" t="s">
        <v>31</v>
      </c>
      <c r="C6" s="62" t="s">
        <v>41</v>
      </c>
      <c r="D6" s="8">
        <v>6</v>
      </c>
      <c r="E6" s="117">
        <v>52800</v>
      </c>
      <c r="F6" s="118"/>
      <c r="G6" s="119"/>
    </row>
    <row r="7" spans="2:7" s="30" customFormat="1" ht="14.25" customHeight="1" x14ac:dyDescent="0.2">
      <c r="B7" s="57" t="s">
        <v>32</v>
      </c>
      <c r="C7" s="62" t="s">
        <v>42</v>
      </c>
      <c r="D7" s="8">
        <v>1.5</v>
      </c>
      <c r="E7" s="120">
        <v>9900</v>
      </c>
      <c r="F7" s="121"/>
      <c r="G7" s="122"/>
    </row>
    <row r="8" spans="2:7" s="30" customFormat="1" ht="14.25" customHeight="1" thickBot="1" x14ac:dyDescent="0.2">
      <c r="B8" s="58" t="s">
        <v>33</v>
      </c>
      <c r="C8" s="63" t="s">
        <v>43</v>
      </c>
      <c r="D8" s="9">
        <v>3</v>
      </c>
      <c r="E8" s="126">
        <v>19800</v>
      </c>
      <c r="F8" s="127"/>
      <c r="G8" s="128"/>
    </row>
    <row r="9" spans="2:7" s="30" customFormat="1" ht="14.25" customHeight="1" x14ac:dyDescent="0.15">
      <c r="B9" s="75" t="s">
        <v>2</v>
      </c>
      <c r="C9" s="18"/>
      <c r="D9" s="10">
        <f>SUM(D10:D12)</f>
        <v>39</v>
      </c>
      <c r="E9" s="123">
        <f>SUM(E10:G12)</f>
        <v>303600</v>
      </c>
      <c r="F9" s="124"/>
      <c r="G9" s="125"/>
    </row>
    <row r="10" spans="2:7" s="30" customFormat="1" ht="14.25" customHeight="1" x14ac:dyDescent="0.15">
      <c r="B10" s="47" t="s">
        <v>31</v>
      </c>
      <c r="C10" s="17" t="s">
        <v>44</v>
      </c>
      <c r="D10" s="11">
        <v>21</v>
      </c>
      <c r="E10" s="117">
        <v>184800</v>
      </c>
      <c r="F10" s="118"/>
      <c r="G10" s="119"/>
    </row>
    <row r="11" spans="2:7" s="30" customFormat="1" ht="14.25" customHeight="1" x14ac:dyDescent="0.15">
      <c r="B11" s="57" t="s">
        <v>32</v>
      </c>
      <c r="C11" s="17" t="s">
        <v>45</v>
      </c>
      <c r="D11" s="11">
        <v>9</v>
      </c>
      <c r="E11" s="120">
        <v>59400</v>
      </c>
      <c r="F11" s="121"/>
      <c r="G11" s="122"/>
    </row>
    <row r="12" spans="2:7" s="30" customFormat="1" ht="14.25" customHeight="1" thickBot="1" x14ac:dyDescent="0.2">
      <c r="B12" s="58" t="s">
        <v>33</v>
      </c>
      <c r="C12" s="17" t="s">
        <v>45</v>
      </c>
      <c r="D12" s="11">
        <v>9</v>
      </c>
      <c r="E12" s="120">
        <v>59400</v>
      </c>
      <c r="F12" s="121"/>
      <c r="G12" s="122"/>
    </row>
    <row r="13" spans="2:7" s="30" customFormat="1" ht="14.25" customHeight="1" x14ac:dyDescent="0.15">
      <c r="B13" s="75" t="s">
        <v>18</v>
      </c>
      <c r="C13" s="19"/>
      <c r="D13" s="12">
        <f>SUM(D14:D16)</f>
        <v>6</v>
      </c>
      <c r="E13" s="123">
        <f>SUM(E14:G16)</f>
        <v>46200</v>
      </c>
      <c r="F13" s="124"/>
      <c r="G13" s="125"/>
    </row>
    <row r="14" spans="2:7" s="30" customFormat="1" ht="14.25" customHeight="1" x14ac:dyDescent="0.15">
      <c r="B14" s="47" t="s">
        <v>31</v>
      </c>
      <c r="C14" s="17" t="s">
        <v>46</v>
      </c>
      <c r="D14" s="11">
        <v>3</v>
      </c>
      <c r="E14" s="117">
        <v>26400</v>
      </c>
      <c r="F14" s="118"/>
      <c r="G14" s="119"/>
    </row>
    <row r="15" spans="2:7" s="30" customFormat="1" ht="14.25" customHeight="1" x14ac:dyDescent="0.15">
      <c r="B15" s="57" t="s">
        <v>32</v>
      </c>
      <c r="C15" s="17" t="s">
        <v>43</v>
      </c>
      <c r="D15" s="11">
        <v>3</v>
      </c>
      <c r="E15" s="120">
        <v>19800</v>
      </c>
      <c r="F15" s="121"/>
      <c r="G15" s="122"/>
    </row>
    <row r="16" spans="2:7" s="30" customFormat="1" ht="14.25" customHeight="1" thickBot="1" x14ac:dyDescent="0.2">
      <c r="B16" s="59" t="s">
        <v>33</v>
      </c>
      <c r="C16" s="17" t="s">
        <v>29</v>
      </c>
      <c r="D16" s="11"/>
      <c r="E16" s="120"/>
      <c r="F16" s="121"/>
      <c r="G16" s="122"/>
    </row>
    <row r="17" spans="2:7" s="30" customFormat="1" ht="14.25" customHeight="1" x14ac:dyDescent="0.15">
      <c r="B17" s="75" t="s">
        <v>3</v>
      </c>
      <c r="C17" s="19"/>
      <c r="D17" s="12">
        <f>SUM(D18:D20)</f>
        <v>7.5</v>
      </c>
      <c r="E17" s="123">
        <f>SUM(E18:G20)</f>
        <v>56100</v>
      </c>
      <c r="F17" s="124"/>
      <c r="G17" s="125"/>
    </row>
    <row r="18" spans="2:7" s="30" customFormat="1" ht="14.25" customHeight="1" x14ac:dyDescent="0.15">
      <c r="B18" s="47" t="s">
        <v>31</v>
      </c>
      <c r="C18" s="17" t="s">
        <v>46</v>
      </c>
      <c r="D18" s="13">
        <v>3</v>
      </c>
      <c r="E18" s="117">
        <v>26400</v>
      </c>
      <c r="F18" s="118"/>
      <c r="G18" s="119"/>
    </row>
    <row r="19" spans="2:7" s="30" customFormat="1" ht="14.25" customHeight="1" x14ac:dyDescent="0.15">
      <c r="B19" s="57" t="s">
        <v>32</v>
      </c>
      <c r="C19" s="17" t="s">
        <v>47</v>
      </c>
      <c r="D19" s="13">
        <v>4.5</v>
      </c>
      <c r="E19" s="120">
        <v>29700</v>
      </c>
      <c r="F19" s="121"/>
      <c r="G19" s="122"/>
    </row>
    <row r="20" spans="2:7" s="30" customFormat="1" ht="14.25" customHeight="1" thickBot="1" x14ac:dyDescent="0.2">
      <c r="B20" s="58" t="s">
        <v>34</v>
      </c>
      <c r="C20" s="65" t="s">
        <v>29</v>
      </c>
      <c r="D20" s="14"/>
      <c r="E20" s="126"/>
      <c r="F20" s="127"/>
      <c r="G20" s="128"/>
    </row>
    <row r="21" spans="2:7" s="30" customFormat="1" ht="22.5" customHeight="1" x14ac:dyDescent="0.15">
      <c r="B21" s="94" t="s">
        <v>5</v>
      </c>
      <c r="C21" s="96" t="s">
        <v>1</v>
      </c>
      <c r="D21" s="34">
        <f>D5+D9+D13+D17</f>
        <v>63</v>
      </c>
      <c r="E21" s="98">
        <f>E5+E9+E13+E17</f>
        <v>488400</v>
      </c>
      <c r="F21" s="99"/>
      <c r="G21" s="100"/>
    </row>
    <row r="22" spans="2:7" s="30" customFormat="1" ht="17.25" customHeight="1" thickBot="1" x14ac:dyDescent="0.2">
      <c r="B22" s="95"/>
      <c r="C22" s="97"/>
      <c r="D22" s="35"/>
      <c r="E22" s="36" t="s">
        <v>10</v>
      </c>
      <c r="F22" s="37">
        <v>0.1</v>
      </c>
      <c r="G22" s="43">
        <f>ROUNDDOWN(E21*F22/(1+(F22/1)),0)</f>
        <v>44400</v>
      </c>
    </row>
    <row r="23" spans="2:7" s="38" customFormat="1" ht="30.95" customHeight="1" thickBot="1" x14ac:dyDescent="0.2">
      <c r="B23" s="76" t="s">
        <v>20</v>
      </c>
      <c r="C23" s="77" t="s">
        <v>7</v>
      </c>
      <c r="D23" s="78"/>
      <c r="E23" s="101">
        <f>ROUNDDOWN(E21*2/3,0)</f>
        <v>325600</v>
      </c>
      <c r="F23" s="102"/>
      <c r="G23" s="103"/>
    </row>
    <row r="24" spans="2:7" s="30" customFormat="1" x14ac:dyDescent="0.15">
      <c r="B24" s="29"/>
      <c r="C24" s="29"/>
      <c r="D24" s="29"/>
    </row>
    <row r="25" spans="2:7" s="30" customFormat="1" ht="18" thickBot="1" x14ac:dyDescent="0.25">
      <c r="B25" s="1" t="s">
        <v>22</v>
      </c>
      <c r="C25" s="29"/>
      <c r="D25" s="29"/>
    </row>
    <row r="26" spans="2:7" s="30" customFormat="1" ht="14.25" x14ac:dyDescent="0.15">
      <c r="B26" s="54" t="s">
        <v>4</v>
      </c>
      <c r="C26" s="55" t="s">
        <v>17</v>
      </c>
      <c r="D26" s="61" t="s">
        <v>0</v>
      </c>
      <c r="E26" s="86" t="s">
        <v>16</v>
      </c>
      <c r="F26" s="86"/>
      <c r="G26" s="87"/>
    </row>
    <row r="27" spans="2:7" s="30" customFormat="1" ht="18.75" x14ac:dyDescent="0.15">
      <c r="B27" s="72" t="s">
        <v>49</v>
      </c>
      <c r="C27" s="73"/>
      <c r="D27" s="66">
        <f>SUM(D28:D29)</f>
        <v>48</v>
      </c>
      <c r="E27" s="109">
        <f>SUM(E28:G29)</f>
        <v>422400</v>
      </c>
      <c r="F27" s="110"/>
      <c r="G27" s="111"/>
    </row>
    <row r="28" spans="2:7" s="30" customFormat="1" ht="16.5" customHeight="1" x14ac:dyDescent="0.2">
      <c r="B28" s="47" t="s">
        <v>36</v>
      </c>
      <c r="C28" s="67" t="s">
        <v>50</v>
      </c>
      <c r="D28" s="15">
        <v>24</v>
      </c>
      <c r="E28" s="112">
        <v>211200</v>
      </c>
      <c r="F28" s="112"/>
      <c r="G28" s="113"/>
    </row>
    <row r="29" spans="2:7" s="30" customFormat="1" ht="16.5" customHeight="1" x14ac:dyDescent="0.2">
      <c r="B29" s="48" t="s">
        <v>35</v>
      </c>
      <c r="C29" s="5" t="s">
        <v>48</v>
      </c>
      <c r="D29" s="68">
        <v>24</v>
      </c>
      <c r="E29" s="92">
        <v>211200</v>
      </c>
      <c r="F29" s="92"/>
      <c r="G29" s="93"/>
    </row>
    <row r="30" spans="2:7" s="30" customFormat="1" ht="16.5" customHeight="1" x14ac:dyDescent="0.15">
      <c r="B30" s="104" t="s">
        <v>5</v>
      </c>
      <c r="C30" s="105" t="s">
        <v>1</v>
      </c>
      <c r="D30" s="69">
        <f>D27</f>
        <v>48</v>
      </c>
      <c r="E30" s="114">
        <f>E27</f>
        <v>422400</v>
      </c>
      <c r="F30" s="115"/>
      <c r="G30" s="116"/>
    </row>
    <row r="31" spans="2:7" s="38" customFormat="1" ht="16.5" customHeight="1" x14ac:dyDescent="0.15">
      <c r="B31" s="104"/>
      <c r="C31" s="105"/>
      <c r="D31" s="39"/>
      <c r="E31" s="51" t="s">
        <v>10</v>
      </c>
      <c r="F31" s="52">
        <v>0.1</v>
      </c>
      <c r="G31" s="53">
        <f>ROUNDDOWN(E30*F31/(1+(F31/1)),0)</f>
        <v>38400</v>
      </c>
    </row>
    <row r="32" spans="2:7" s="38" customFormat="1" ht="30.95" customHeight="1" thickBot="1" x14ac:dyDescent="0.2">
      <c r="B32" s="79" t="s">
        <v>6</v>
      </c>
      <c r="C32" s="80" t="s">
        <v>7</v>
      </c>
      <c r="D32" s="81"/>
      <c r="E32" s="83">
        <f>ROUNDDOWN(E30*2/3,0)</f>
        <v>281600</v>
      </c>
      <c r="F32" s="84"/>
      <c r="G32" s="85"/>
    </row>
    <row r="33" spans="1:7" s="30" customFormat="1" x14ac:dyDescent="0.15">
      <c r="B33" s="29"/>
      <c r="C33" s="29"/>
      <c r="D33" s="29"/>
      <c r="E33" s="40"/>
      <c r="F33" s="40"/>
      <c r="G33" s="40"/>
    </row>
    <row r="34" spans="1:7" s="30" customFormat="1" ht="18" thickBot="1" x14ac:dyDescent="0.25">
      <c r="B34" s="1" t="s">
        <v>23</v>
      </c>
      <c r="C34" s="29"/>
      <c r="D34" s="29"/>
    </row>
    <row r="35" spans="1:7" s="30" customFormat="1" ht="14.25" x14ac:dyDescent="0.15">
      <c r="B35" s="54" t="s">
        <v>4</v>
      </c>
      <c r="C35" s="55" t="s">
        <v>17</v>
      </c>
      <c r="D35" s="61" t="s">
        <v>0</v>
      </c>
      <c r="E35" s="86" t="s">
        <v>16</v>
      </c>
      <c r="F35" s="86"/>
      <c r="G35" s="87"/>
    </row>
    <row r="36" spans="1:7" s="30" customFormat="1" ht="15" customHeight="1" x14ac:dyDescent="0.2">
      <c r="B36" s="70" t="s">
        <v>24</v>
      </c>
      <c r="C36" s="71"/>
      <c r="D36" s="10">
        <v>12</v>
      </c>
      <c r="E36" s="88">
        <v>105600</v>
      </c>
      <c r="F36" s="89"/>
      <c r="G36" s="90"/>
    </row>
    <row r="37" spans="1:7" s="30" customFormat="1" ht="15" customHeight="1" x14ac:dyDescent="0.2">
      <c r="B37" s="47" t="s">
        <v>31</v>
      </c>
      <c r="C37" s="49" t="s">
        <v>51</v>
      </c>
      <c r="D37" s="16">
        <v>12</v>
      </c>
      <c r="E37" s="91">
        <v>105600</v>
      </c>
      <c r="F37" s="92"/>
      <c r="G37" s="93"/>
    </row>
    <row r="38" spans="1:7" s="30" customFormat="1" ht="17.25" x14ac:dyDescent="0.15">
      <c r="B38" s="104" t="s">
        <v>5</v>
      </c>
      <c r="C38" s="105" t="s">
        <v>1</v>
      </c>
      <c r="D38" s="50">
        <f>D36</f>
        <v>12</v>
      </c>
      <c r="E38" s="106">
        <f>E36</f>
        <v>105600</v>
      </c>
      <c r="F38" s="107"/>
      <c r="G38" s="108"/>
    </row>
    <row r="39" spans="1:7" s="30" customFormat="1" ht="17.25" x14ac:dyDescent="0.15">
      <c r="A39" s="38"/>
      <c r="B39" s="104"/>
      <c r="C39" s="105"/>
      <c r="D39" s="39"/>
      <c r="E39" s="51" t="s">
        <v>10</v>
      </c>
      <c r="F39" s="52">
        <v>0.1</v>
      </c>
      <c r="G39" s="53">
        <f>ROUNDDOWN(E38*F39/(1+(F39/1)),0)</f>
        <v>9600</v>
      </c>
    </row>
    <row r="40" spans="1:7" s="30" customFormat="1" ht="18" thickBot="1" x14ac:dyDescent="0.2">
      <c r="A40" s="38"/>
      <c r="B40" s="79" t="s">
        <v>6</v>
      </c>
      <c r="C40" s="80" t="s">
        <v>7</v>
      </c>
      <c r="D40" s="81"/>
      <c r="E40" s="83">
        <f>ROUNDDOWN(E38*2/3,0)</f>
        <v>70400</v>
      </c>
      <c r="F40" s="84"/>
      <c r="G40" s="85"/>
    </row>
    <row r="41" spans="1:7" s="30" customFormat="1" x14ac:dyDescent="0.15">
      <c r="B41" s="29"/>
      <c r="C41" s="29"/>
      <c r="D41" s="29"/>
    </row>
    <row r="42" spans="1:7" s="30" customFormat="1" x14ac:dyDescent="0.15">
      <c r="A42" s="29"/>
      <c r="B42" s="29"/>
      <c r="C42" s="29"/>
      <c r="D42" s="56" t="s">
        <v>12</v>
      </c>
      <c r="E42" s="56"/>
      <c r="F42" s="56"/>
      <c r="G42" s="56"/>
    </row>
    <row r="44" spans="1:7" s="30" customFormat="1" x14ac:dyDescent="0.15">
      <c r="A44" s="29"/>
      <c r="B44" s="29"/>
      <c r="C44" s="29"/>
      <c r="D44" s="56" t="s">
        <v>13</v>
      </c>
      <c r="E44" s="56"/>
      <c r="F44" s="56"/>
      <c r="G44" s="56"/>
    </row>
    <row r="45" spans="1:7" s="30" customFormat="1" x14ac:dyDescent="0.15">
      <c r="B45" s="41" t="s">
        <v>37</v>
      </c>
      <c r="C45" s="41"/>
      <c r="D45" s="41"/>
      <c r="E45" s="42"/>
      <c r="F45" s="42"/>
      <c r="G45" s="41"/>
    </row>
    <row r="46" spans="1:7" s="30" customFormat="1" x14ac:dyDescent="0.15">
      <c r="B46" s="3" t="s">
        <v>26</v>
      </c>
      <c r="C46" s="3"/>
      <c r="D46" s="29"/>
      <c r="G46" s="29"/>
    </row>
    <row r="47" spans="1:7" s="30" customFormat="1" x14ac:dyDescent="0.15">
      <c r="A47" s="29"/>
      <c r="B47" s="3" t="s">
        <v>38</v>
      </c>
      <c r="C47" s="3"/>
      <c r="D47" s="29"/>
      <c r="G47" s="29"/>
    </row>
    <row r="48" spans="1:7" s="30" customFormat="1" x14ac:dyDescent="0.15">
      <c r="A48" s="29"/>
      <c r="B48" s="3" t="s">
        <v>27</v>
      </c>
      <c r="C48" s="3"/>
      <c r="D48" s="29"/>
      <c r="G48" s="29"/>
    </row>
    <row r="49" spans="1:7" s="30" customFormat="1" x14ac:dyDescent="0.15">
      <c r="A49" s="29"/>
      <c r="B49" s="3" t="s">
        <v>28</v>
      </c>
      <c r="C49" s="3"/>
      <c r="D49" s="29"/>
      <c r="G49" s="29"/>
    </row>
    <row r="50" spans="1:7" s="30" customFormat="1" x14ac:dyDescent="0.15">
      <c r="A50" s="29"/>
      <c r="B50" s="3" t="s">
        <v>39</v>
      </c>
      <c r="C50" s="3"/>
      <c r="D50" s="29"/>
      <c r="G50" s="29"/>
    </row>
    <row r="51" spans="1:7" s="30" customFormat="1" x14ac:dyDescent="0.15">
      <c r="A51" s="29"/>
      <c r="B51" s="3" t="s">
        <v>40</v>
      </c>
      <c r="C51" s="3"/>
      <c r="D51" s="29"/>
      <c r="G51" s="29"/>
    </row>
    <row r="52" spans="1:7" s="30" customFormat="1" x14ac:dyDescent="0.15">
      <c r="A52" s="29"/>
      <c r="B52" s="3" t="s">
        <v>8</v>
      </c>
      <c r="C52" s="3"/>
      <c r="D52" s="29"/>
      <c r="G52" s="29"/>
    </row>
    <row r="53" spans="1:7" s="30" customFormat="1" x14ac:dyDescent="0.15">
      <c r="A53" s="29"/>
      <c r="B53" s="3" t="s">
        <v>9</v>
      </c>
      <c r="C53" s="29"/>
      <c r="D53" s="29"/>
      <c r="G53" s="29"/>
    </row>
  </sheetData>
  <mergeCells count="38">
    <mergeCell ref="E19:G19"/>
    <mergeCell ref="E20:G20"/>
    <mergeCell ref="E13:G13"/>
    <mergeCell ref="F1:G1"/>
    <mergeCell ref="E2:G2"/>
    <mergeCell ref="E4:G4"/>
    <mergeCell ref="E5:G5"/>
    <mergeCell ref="E6:G6"/>
    <mergeCell ref="E7:G7"/>
    <mergeCell ref="E8:G8"/>
    <mergeCell ref="E9:G9"/>
    <mergeCell ref="E10:G10"/>
    <mergeCell ref="E11:G11"/>
    <mergeCell ref="E12:G12"/>
    <mergeCell ref="E14:G14"/>
    <mergeCell ref="E15:G15"/>
    <mergeCell ref="E16:G16"/>
    <mergeCell ref="E17:G17"/>
    <mergeCell ref="E18:G18"/>
    <mergeCell ref="B21:B22"/>
    <mergeCell ref="C21:C22"/>
    <mergeCell ref="E21:G21"/>
    <mergeCell ref="E23:G23"/>
    <mergeCell ref="B38:B39"/>
    <mergeCell ref="C38:C39"/>
    <mergeCell ref="E38:G38"/>
    <mergeCell ref="E28:G28"/>
    <mergeCell ref="E29:G29"/>
    <mergeCell ref="B30:B31"/>
    <mergeCell ref="C30:C31"/>
    <mergeCell ref="E30:G30"/>
    <mergeCell ref="E32:G32"/>
    <mergeCell ref="E26:G26"/>
    <mergeCell ref="E40:G40"/>
    <mergeCell ref="E27:G27"/>
    <mergeCell ref="E35:G35"/>
    <mergeCell ref="E36:G36"/>
    <mergeCell ref="E37:G37"/>
  </mergeCells>
  <phoneticPr fontId="1"/>
  <dataValidations count="2">
    <dataValidation type="list" allowBlank="1" showInputMessage="1" sqref="F22" xr:uid="{F3CFD8DB-8303-4A73-AA85-DB224CC354A1}">
      <formula1>"　８％,１０％"</formula1>
    </dataValidation>
    <dataValidation type="list" allowBlank="1" showInputMessage="1" sqref="F31 F39" xr:uid="{B5307F2C-2162-447D-8FCE-AFF20A153F2C}">
      <formula1>"　８％.,１０％"</formula1>
    </dataValidation>
  </dataValidations>
  <printOptions horizontalCentered="1"/>
  <pageMargins left="0.39370078740157483" right="0.19685039370078741" top="0.39370078740157483" bottom="0.39370078740157483"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63E05-77E0-4E0D-939E-A48A8E99A130}">
  <sheetPr>
    <pageSetUpPr fitToPage="1"/>
  </sheetPr>
  <dimension ref="A1:R56"/>
  <sheetViews>
    <sheetView zoomScaleNormal="100" workbookViewId="0"/>
  </sheetViews>
  <sheetFormatPr defaultRowHeight="13.5" x14ac:dyDescent="0.15"/>
  <cols>
    <col min="1" max="1" width="4" style="29" customWidth="1"/>
    <col min="2" max="2" width="27.625" style="29" customWidth="1"/>
    <col min="3" max="3" width="31" style="29" customWidth="1"/>
    <col min="4" max="4" width="9.5" style="29" bestFit="1" customWidth="1"/>
    <col min="5" max="5" width="8.875" style="30" bestFit="1" customWidth="1"/>
    <col min="6" max="6" width="6.625" style="30" bestFit="1" customWidth="1"/>
    <col min="7" max="7" width="10" style="30" bestFit="1" customWidth="1"/>
    <col min="8" max="18" width="9" style="30"/>
    <col min="19" max="16384" width="9" style="29"/>
  </cols>
  <sheetData>
    <row r="1" spans="2:7" ht="17.25" x14ac:dyDescent="0.2">
      <c r="D1" s="2"/>
      <c r="F1" s="129" t="s">
        <v>15</v>
      </c>
      <c r="G1" s="129"/>
    </row>
    <row r="2" spans="2:7" s="30" customFormat="1" ht="24" x14ac:dyDescent="0.25">
      <c r="B2" s="31"/>
      <c r="C2" s="4" t="s">
        <v>14</v>
      </c>
      <c r="D2" s="29"/>
      <c r="E2" s="130" t="s">
        <v>25</v>
      </c>
      <c r="F2" s="131"/>
      <c r="G2" s="132"/>
    </row>
    <row r="3" spans="2:7" s="30" customFormat="1" ht="18" thickBot="1" x14ac:dyDescent="0.2">
      <c r="B3" s="60" t="s">
        <v>21</v>
      </c>
      <c r="C3" s="32"/>
      <c r="D3" s="32"/>
      <c r="E3" s="33"/>
      <c r="F3" s="33"/>
      <c r="G3" s="32"/>
    </row>
    <row r="4" spans="2:7" s="30" customFormat="1" ht="15" thickBot="1" x14ac:dyDescent="0.2">
      <c r="B4" s="44" t="s">
        <v>4</v>
      </c>
      <c r="C4" s="45" t="s">
        <v>17</v>
      </c>
      <c r="D4" s="46" t="s">
        <v>0</v>
      </c>
      <c r="E4" s="133" t="s">
        <v>16</v>
      </c>
      <c r="F4" s="134"/>
      <c r="G4" s="135"/>
    </row>
    <row r="5" spans="2:7" s="30" customFormat="1" ht="14.25" customHeight="1" x14ac:dyDescent="0.2">
      <c r="B5" s="74" t="s">
        <v>19</v>
      </c>
      <c r="C5" s="64"/>
      <c r="D5" s="7">
        <f>SUM(D6:D8)</f>
        <v>10.5</v>
      </c>
      <c r="E5" s="136">
        <f>SUM(E6:G8)</f>
        <v>82500</v>
      </c>
      <c r="F5" s="137"/>
      <c r="G5" s="138"/>
    </row>
    <row r="6" spans="2:7" s="30" customFormat="1" ht="14.25" customHeight="1" x14ac:dyDescent="0.2">
      <c r="B6" s="47" t="s">
        <v>31</v>
      </c>
      <c r="C6" s="62" t="s">
        <v>41</v>
      </c>
      <c r="D6" s="8">
        <v>6</v>
      </c>
      <c r="E6" s="117">
        <v>52800</v>
      </c>
      <c r="F6" s="118"/>
      <c r="G6" s="119"/>
    </row>
    <row r="7" spans="2:7" s="30" customFormat="1" ht="14.25" customHeight="1" x14ac:dyDescent="0.2">
      <c r="B7" s="57" t="s">
        <v>32</v>
      </c>
      <c r="C7" s="62" t="s">
        <v>42</v>
      </c>
      <c r="D7" s="8">
        <v>1.5</v>
      </c>
      <c r="E7" s="120">
        <v>9900</v>
      </c>
      <c r="F7" s="121"/>
      <c r="G7" s="122"/>
    </row>
    <row r="8" spans="2:7" s="30" customFormat="1" ht="14.25" customHeight="1" thickBot="1" x14ac:dyDescent="0.2">
      <c r="B8" s="58" t="s">
        <v>33</v>
      </c>
      <c r="C8" s="63" t="s">
        <v>43</v>
      </c>
      <c r="D8" s="9">
        <v>3</v>
      </c>
      <c r="E8" s="126">
        <v>19800</v>
      </c>
      <c r="F8" s="127"/>
      <c r="G8" s="128"/>
    </row>
    <row r="9" spans="2:7" s="30" customFormat="1" ht="14.25" customHeight="1" x14ac:dyDescent="0.15">
      <c r="B9" s="75" t="s">
        <v>2</v>
      </c>
      <c r="C9" s="18"/>
      <c r="D9" s="10">
        <f>SUM(D10:D12)</f>
        <v>39</v>
      </c>
      <c r="E9" s="123">
        <f>SUM(E10:G12)</f>
        <v>303600</v>
      </c>
      <c r="F9" s="124"/>
      <c r="G9" s="125"/>
    </row>
    <row r="10" spans="2:7" s="30" customFormat="1" ht="14.25" customHeight="1" x14ac:dyDescent="0.15">
      <c r="B10" s="47" t="s">
        <v>31</v>
      </c>
      <c r="C10" s="17" t="s">
        <v>44</v>
      </c>
      <c r="D10" s="11">
        <v>21</v>
      </c>
      <c r="E10" s="117">
        <v>184800</v>
      </c>
      <c r="F10" s="118"/>
      <c r="G10" s="119"/>
    </row>
    <row r="11" spans="2:7" s="30" customFormat="1" ht="14.25" customHeight="1" x14ac:dyDescent="0.15">
      <c r="B11" s="57" t="s">
        <v>32</v>
      </c>
      <c r="C11" s="17" t="s">
        <v>45</v>
      </c>
      <c r="D11" s="11">
        <v>9</v>
      </c>
      <c r="E11" s="120">
        <v>59400</v>
      </c>
      <c r="F11" s="121"/>
      <c r="G11" s="122"/>
    </row>
    <row r="12" spans="2:7" s="30" customFormat="1" ht="14.25" customHeight="1" thickBot="1" x14ac:dyDescent="0.2">
      <c r="B12" s="58" t="s">
        <v>33</v>
      </c>
      <c r="C12" s="17" t="s">
        <v>45</v>
      </c>
      <c r="D12" s="11">
        <v>9</v>
      </c>
      <c r="E12" s="120">
        <v>59400</v>
      </c>
      <c r="F12" s="121"/>
      <c r="G12" s="122"/>
    </row>
    <row r="13" spans="2:7" s="30" customFormat="1" ht="14.25" customHeight="1" x14ac:dyDescent="0.15">
      <c r="B13" s="20" t="s">
        <v>11</v>
      </c>
      <c r="C13" s="21"/>
      <c r="D13" s="22">
        <v>35</v>
      </c>
      <c r="E13" s="142">
        <v>262500</v>
      </c>
      <c r="F13" s="143"/>
      <c r="G13" s="144"/>
    </row>
    <row r="14" spans="2:7" s="30" customFormat="1" ht="14.25" customHeight="1" x14ac:dyDescent="0.15">
      <c r="B14" s="23" t="s">
        <v>55</v>
      </c>
      <c r="C14" s="24" t="s">
        <v>54</v>
      </c>
      <c r="D14" s="25">
        <v>35</v>
      </c>
      <c r="E14" s="142">
        <v>262500</v>
      </c>
      <c r="F14" s="143"/>
      <c r="G14" s="144"/>
    </row>
    <row r="15" spans="2:7" s="30" customFormat="1" ht="14.25" customHeight="1" thickBot="1" x14ac:dyDescent="0.2">
      <c r="B15" s="26"/>
      <c r="C15" s="27"/>
      <c r="D15" s="28"/>
      <c r="E15" s="145"/>
      <c r="F15" s="146"/>
      <c r="G15" s="147"/>
    </row>
    <row r="16" spans="2:7" s="30" customFormat="1" ht="14.25" customHeight="1" x14ac:dyDescent="0.15">
      <c r="B16" s="75" t="s">
        <v>18</v>
      </c>
      <c r="C16" s="19"/>
      <c r="D16" s="12">
        <f>SUM(D17:D19)</f>
        <v>6</v>
      </c>
      <c r="E16" s="123">
        <f>SUM(E17:G19)</f>
        <v>46200</v>
      </c>
      <c r="F16" s="124"/>
      <c r="G16" s="125"/>
    </row>
    <row r="17" spans="2:7" s="30" customFormat="1" ht="14.25" customHeight="1" x14ac:dyDescent="0.15">
      <c r="B17" s="47" t="s">
        <v>31</v>
      </c>
      <c r="C17" s="17" t="s">
        <v>46</v>
      </c>
      <c r="D17" s="11">
        <v>3</v>
      </c>
      <c r="E17" s="117">
        <v>26400</v>
      </c>
      <c r="F17" s="118"/>
      <c r="G17" s="119"/>
    </row>
    <row r="18" spans="2:7" s="30" customFormat="1" ht="14.25" customHeight="1" x14ac:dyDescent="0.15">
      <c r="B18" s="57" t="s">
        <v>32</v>
      </c>
      <c r="C18" s="17" t="s">
        <v>43</v>
      </c>
      <c r="D18" s="11">
        <v>3</v>
      </c>
      <c r="E18" s="120">
        <v>19800</v>
      </c>
      <c r="F18" s="121"/>
      <c r="G18" s="122"/>
    </row>
    <row r="19" spans="2:7" s="30" customFormat="1" ht="14.25" customHeight="1" thickBot="1" x14ac:dyDescent="0.2">
      <c r="B19" s="59" t="s">
        <v>33</v>
      </c>
      <c r="C19" s="17" t="s">
        <v>29</v>
      </c>
      <c r="D19" s="11"/>
      <c r="E19" s="120"/>
      <c r="F19" s="121"/>
      <c r="G19" s="122"/>
    </row>
    <row r="20" spans="2:7" s="30" customFormat="1" ht="14.25" customHeight="1" x14ac:dyDescent="0.15">
      <c r="B20" s="75" t="s">
        <v>3</v>
      </c>
      <c r="C20" s="19"/>
      <c r="D20" s="12">
        <f>SUM(D21:D23)</f>
        <v>7.5</v>
      </c>
      <c r="E20" s="123">
        <f>SUM(E21:G23)</f>
        <v>56100</v>
      </c>
      <c r="F20" s="124"/>
      <c r="G20" s="125"/>
    </row>
    <row r="21" spans="2:7" s="30" customFormat="1" ht="14.25" customHeight="1" x14ac:dyDescent="0.15">
      <c r="B21" s="47" t="s">
        <v>31</v>
      </c>
      <c r="C21" s="17" t="s">
        <v>46</v>
      </c>
      <c r="D21" s="13">
        <v>3</v>
      </c>
      <c r="E21" s="117">
        <v>26400</v>
      </c>
      <c r="F21" s="118"/>
      <c r="G21" s="119"/>
    </row>
    <row r="22" spans="2:7" s="30" customFormat="1" ht="14.25" customHeight="1" x14ac:dyDescent="0.15">
      <c r="B22" s="57" t="s">
        <v>32</v>
      </c>
      <c r="C22" s="17" t="s">
        <v>47</v>
      </c>
      <c r="D22" s="13">
        <v>4.5</v>
      </c>
      <c r="E22" s="120">
        <v>29700</v>
      </c>
      <c r="F22" s="121"/>
      <c r="G22" s="122"/>
    </row>
    <row r="23" spans="2:7" s="30" customFormat="1" ht="14.25" customHeight="1" thickBot="1" x14ac:dyDescent="0.2">
      <c r="B23" s="58" t="s">
        <v>34</v>
      </c>
      <c r="C23" s="65" t="s">
        <v>29</v>
      </c>
      <c r="D23" s="14"/>
      <c r="E23" s="126"/>
      <c r="F23" s="127"/>
      <c r="G23" s="128"/>
    </row>
    <row r="24" spans="2:7" s="30" customFormat="1" ht="22.5" customHeight="1" x14ac:dyDescent="0.15">
      <c r="B24" s="94" t="s">
        <v>5</v>
      </c>
      <c r="C24" s="96" t="s">
        <v>1</v>
      </c>
      <c r="D24" s="34">
        <f>D5+D9+D13+D16+D20</f>
        <v>98</v>
      </c>
      <c r="E24" s="98">
        <f>E5+E9+E13+E16+E20</f>
        <v>750900</v>
      </c>
      <c r="F24" s="99"/>
      <c r="G24" s="100"/>
    </row>
    <row r="25" spans="2:7" s="30" customFormat="1" ht="17.25" customHeight="1" thickBot="1" x14ac:dyDescent="0.2">
      <c r="B25" s="95"/>
      <c r="C25" s="97"/>
      <c r="D25" s="35"/>
      <c r="E25" s="36" t="s">
        <v>10</v>
      </c>
      <c r="F25" s="37">
        <v>0.1</v>
      </c>
      <c r="G25" s="43">
        <f>ROUNDDOWN(E24*F25/(1+(F25/1)),0)</f>
        <v>68263</v>
      </c>
    </row>
    <row r="26" spans="2:7" s="38" customFormat="1" ht="30.95" customHeight="1" thickBot="1" x14ac:dyDescent="0.2">
      <c r="B26" s="76" t="s">
        <v>20</v>
      </c>
      <c r="C26" s="77" t="s">
        <v>7</v>
      </c>
      <c r="D26" s="78"/>
      <c r="E26" s="101">
        <f>ROUNDDOWN(E24*2/3,0)</f>
        <v>500600</v>
      </c>
      <c r="F26" s="102"/>
      <c r="G26" s="103"/>
    </row>
    <row r="27" spans="2:7" s="30" customFormat="1" x14ac:dyDescent="0.15">
      <c r="B27" s="29"/>
      <c r="C27" s="29"/>
      <c r="D27" s="29"/>
    </row>
    <row r="28" spans="2:7" s="30" customFormat="1" ht="18" thickBot="1" x14ac:dyDescent="0.25">
      <c r="B28" s="1" t="s">
        <v>22</v>
      </c>
      <c r="C28" s="29"/>
      <c r="D28" s="29"/>
    </row>
    <row r="29" spans="2:7" s="30" customFormat="1" ht="14.25" x14ac:dyDescent="0.15">
      <c r="B29" s="54" t="s">
        <v>4</v>
      </c>
      <c r="C29" s="55" t="s">
        <v>17</v>
      </c>
      <c r="D29" s="61" t="s">
        <v>0</v>
      </c>
      <c r="E29" s="86" t="s">
        <v>16</v>
      </c>
      <c r="F29" s="86"/>
      <c r="G29" s="87"/>
    </row>
    <row r="30" spans="2:7" s="30" customFormat="1" ht="18.75" x14ac:dyDescent="0.15">
      <c r="B30" s="72" t="s">
        <v>49</v>
      </c>
      <c r="C30" s="73"/>
      <c r="D30" s="66">
        <f>SUM(D31:D32)</f>
        <v>48</v>
      </c>
      <c r="E30" s="109">
        <f>SUM(E31:G32)</f>
        <v>422400</v>
      </c>
      <c r="F30" s="110"/>
      <c r="G30" s="111"/>
    </row>
    <row r="31" spans="2:7" s="30" customFormat="1" ht="16.5" customHeight="1" x14ac:dyDescent="0.2">
      <c r="B31" s="47" t="s">
        <v>36</v>
      </c>
      <c r="C31" s="67" t="s">
        <v>50</v>
      </c>
      <c r="D31" s="15">
        <v>24</v>
      </c>
      <c r="E31" s="112">
        <v>211200</v>
      </c>
      <c r="F31" s="112"/>
      <c r="G31" s="113"/>
    </row>
    <row r="32" spans="2:7" s="30" customFormat="1" ht="16.5" customHeight="1" x14ac:dyDescent="0.2">
      <c r="B32" s="48" t="s">
        <v>35</v>
      </c>
      <c r="C32" s="5" t="s">
        <v>48</v>
      </c>
      <c r="D32" s="68">
        <v>24</v>
      </c>
      <c r="E32" s="92">
        <v>211200</v>
      </c>
      <c r="F32" s="92"/>
      <c r="G32" s="93"/>
    </row>
    <row r="33" spans="1:7" s="30" customFormat="1" ht="16.5" customHeight="1" x14ac:dyDescent="0.15">
      <c r="B33" s="104" t="s">
        <v>5</v>
      </c>
      <c r="C33" s="105" t="s">
        <v>1</v>
      </c>
      <c r="D33" s="69">
        <f>D30</f>
        <v>48</v>
      </c>
      <c r="E33" s="114">
        <f>E30</f>
        <v>422400</v>
      </c>
      <c r="F33" s="115"/>
      <c r="G33" s="116"/>
    </row>
    <row r="34" spans="1:7" s="38" customFormat="1" ht="16.5" customHeight="1" x14ac:dyDescent="0.15">
      <c r="B34" s="104"/>
      <c r="C34" s="105"/>
      <c r="D34" s="39"/>
      <c r="E34" s="51" t="s">
        <v>10</v>
      </c>
      <c r="F34" s="52">
        <v>0.1</v>
      </c>
      <c r="G34" s="53">
        <f>ROUNDDOWN(E33*F34/(1+(F34/1)),0)</f>
        <v>38400</v>
      </c>
    </row>
    <row r="35" spans="1:7" s="38" customFormat="1" ht="30.95" customHeight="1" thickBot="1" x14ac:dyDescent="0.2">
      <c r="B35" s="79" t="s">
        <v>6</v>
      </c>
      <c r="C35" s="80" t="s">
        <v>7</v>
      </c>
      <c r="D35" s="81"/>
      <c r="E35" s="83">
        <f>ROUNDDOWN(E33*2/3,0)</f>
        <v>281600</v>
      </c>
      <c r="F35" s="84"/>
      <c r="G35" s="85"/>
    </row>
    <row r="36" spans="1:7" s="30" customFormat="1" x14ac:dyDescent="0.15">
      <c r="B36" s="29"/>
      <c r="C36" s="29"/>
      <c r="D36" s="29"/>
      <c r="E36" s="40"/>
      <c r="F36" s="40"/>
      <c r="G36" s="40"/>
    </row>
    <row r="37" spans="1:7" s="30" customFormat="1" ht="18" thickBot="1" x14ac:dyDescent="0.25">
      <c r="B37" s="1" t="s">
        <v>23</v>
      </c>
      <c r="C37" s="29"/>
      <c r="D37" s="29"/>
    </row>
    <row r="38" spans="1:7" s="30" customFormat="1" ht="14.25" x14ac:dyDescent="0.15">
      <c r="B38" s="54" t="s">
        <v>4</v>
      </c>
      <c r="C38" s="55" t="s">
        <v>17</v>
      </c>
      <c r="D38" s="61" t="s">
        <v>0</v>
      </c>
      <c r="E38" s="86" t="s">
        <v>16</v>
      </c>
      <c r="F38" s="86"/>
      <c r="G38" s="87"/>
    </row>
    <row r="39" spans="1:7" s="30" customFormat="1" ht="15" customHeight="1" x14ac:dyDescent="0.2">
      <c r="B39" s="70" t="s">
        <v>24</v>
      </c>
      <c r="C39" s="71"/>
      <c r="D39" s="10">
        <v>12</v>
      </c>
      <c r="E39" s="88">
        <v>105600</v>
      </c>
      <c r="F39" s="89"/>
      <c r="G39" s="90"/>
    </row>
    <row r="40" spans="1:7" s="30" customFormat="1" ht="15" customHeight="1" x14ac:dyDescent="0.2">
      <c r="B40" s="47" t="s">
        <v>31</v>
      </c>
      <c r="C40" s="49" t="s">
        <v>51</v>
      </c>
      <c r="D40" s="16">
        <v>12</v>
      </c>
      <c r="E40" s="91">
        <v>105600</v>
      </c>
      <c r="F40" s="92"/>
      <c r="G40" s="93"/>
    </row>
    <row r="41" spans="1:7" s="30" customFormat="1" ht="17.25" x14ac:dyDescent="0.15">
      <c r="B41" s="104" t="s">
        <v>5</v>
      </c>
      <c r="C41" s="105" t="s">
        <v>1</v>
      </c>
      <c r="D41" s="50">
        <f>D39</f>
        <v>12</v>
      </c>
      <c r="E41" s="106">
        <f>E39</f>
        <v>105600</v>
      </c>
      <c r="F41" s="107"/>
      <c r="G41" s="108"/>
    </row>
    <row r="42" spans="1:7" s="30" customFormat="1" ht="17.25" x14ac:dyDescent="0.15">
      <c r="A42" s="38"/>
      <c r="B42" s="104"/>
      <c r="C42" s="105"/>
      <c r="D42" s="39"/>
      <c r="E42" s="51" t="s">
        <v>10</v>
      </c>
      <c r="F42" s="52">
        <v>0.1</v>
      </c>
      <c r="G42" s="53">
        <f>ROUNDDOWN(E41*F42/(1+(F42/1)),0)</f>
        <v>9600</v>
      </c>
    </row>
    <row r="43" spans="1:7" s="30" customFormat="1" ht="18" thickBot="1" x14ac:dyDescent="0.2">
      <c r="A43" s="38"/>
      <c r="B43" s="79" t="s">
        <v>6</v>
      </c>
      <c r="C43" s="80" t="s">
        <v>7</v>
      </c>
      <c r="D43" s="81"/>
      <c r="E43" s="83">
        <f>ROUNDDOWN(E41*2/3,0)</f>
        <v>70400</v>
      </c>
      <c r="F43" s="84"/>
      <c r="G43" s="85"/>
    </row>
    <row r="44" spans="1:7" s="30" customFormat="1" x14ac:dyDescent="0.15">
      <c r="B44" s="29"/>
      <c r="C44" s="29"/>
      <c r="D44" s="29"/>
    </row>
    <row r="45" spans="1:7" s="30" customFormat="1" x14ac:dyDescent="0.15">
      <c r="A45" s="29"/>
      <c r="B45" s="29"/>
      <c r="C45" s="29"/>
      <c r="D45" s="56" t="s">
        <v>12</v>
      </c>
      <c r="E45" s="56"/>
      <c r="F45" s="56"/>
      <c r="G45" s="56"/>
    </row>
    <row r="47" spans="1:7" s="30" customFormat="1" x14ac:dyDescent="0.15">
      <c r="A47" s="29"/>
      <c r="B47" s="29"/>
      <c r="C47" s="29"/>
      <c r="D47" s="56" t="s">
        <v>13</v>
      </c>
      <c r="E47" s="56"/>
      <c r="F47" s="56"/>
      <c r="G47" s="56"/>
    </row>
    <row r="48" spans="1:7" s="30" customFormat="1" x14ac:dyDescent="0.15">
      <c r="B48" s="41" t="s">
        <v>37</v>
      </c>
      <c r="C48" s="41"/>
      <c r="D48" s="41"/>
      <c r="E48" s="42"/>
      <c r="F48" s="42"/>
      <c r="G48" s="41"/>
    </row>
    <row r="49" spans="1:7" s="30" customFormat="1" x14ac:dyDescent="0.15">
      <c r="B49" s="3" t="s">
        <v>26</v>
      </c>
      <c r="C49" s="3"/>
      <c r="D49" s="29"/>
      <c r="G49" s="29"/>
    </row>
    <row r="50" spans="1:7" s="30" customFormat="1" x14ac:dyDescent="0.15">
      <c r="A50" s="29"/>
      <c r="B50" s="3" t="s">
        <v>38</v>
      </c>
      <c r="C50" s="3"/>
      <c r="D50" s="29"/>
      <c r="G50" s="29"/>
    </row>
    <row r="51" spans="1:7" s="30" customFormat="1" x14ac:dyDescent="0.15">
      <c r="A51" s="29"/>
      <c r="B51" s="3" t="s">
        <v>27</v>
      </c>
      <c r="C51" s="3"/>
      <c r="D51" s="29"/>
      <c r="G51" s="29"/>
    </row>
    <row r="52" spans="1:7" s="30" customFormat="1" x14ac:dyDescent="0.15">
      <c r="A52" s="29"/>
      <c r="B52" s="3" t="s">
        <v>28</v>
      </c>
      <c r="C52" s="3"/>
      <c r="D52" s="29"/>
      <c r="G52" s="29"/>
    </row>
    <row r="53" spans="1:7" s="30" customFormat="1" x14ac:dyDescent="0.15">
      <c r="A53" s="29"/>
      <c r="B53" s="3" t="s">
        <v>39</v>
      </c>
      <c r="C53" s="3"/>
      <c r="D53" s="29"/>
      <c r="G53" s="29"/>
    </row>
    <row r="54" spans="1:7" s="30" customFormat="1" x14ac:dyDescent="0.15">
      <c r="A54" s="29"/>
      <c r="B54" s="3" t="s">
        <v>40</v>
      </c>
      <c r="C54" s="3"/>
      <c r="D54" s="29"/>
      <c r="G54" s="29"/>
    </row>
    <row r="55" spans="1:7" s="30" customFormat="1" x14ac:dyDescent="0.15">
      <c r="A55" s="29"/>
      <c r="B55" s="3" t="s">
        <v>8</v>
      </c>
      <c r="C55" s="3"/>
      <c r="D55" s="29"/>
      <c r="G55" s="29"/>
    </row>
    <row r="56" spans="1:7" s="30" customFormat="1" x14ac:dyDescent="0.15">
      <c r="A56" s="29"/>
      <c r="B56" s="3" t="s">
        <v>9</v>
      </c>
      <c r="C56" s="29"/>
      <c r="D56" s="29"/>
      <c r="G56" s="29"/>
    </row>
  </sheetData>
  <mergeCells count="41">
    <mergeCell ref="E7:G7"/>
    <mergeCell ref="F1:G1"/>
    <mergeCell ref="E2:G2"/>
    <mergeCell ref="E4:G4"/>
    <mergeCell ref="E5:G5"/>
    <mergeCell ref="E6:G6"/>
    <mergeCell ref="E8:G8"/>
    <mergeCell ref="E9:G9"/>
    <mergeCell ref="E10:G10"/>
    <mergeCell ref="E11:G11"/>
    <mergeCell ref="E12:G12"/>
    <mergeCell ref="B24:B25"/>
    <mergeCell ref="C24:C25"/>
    <mergeCell ref="E24:G24"/>
    <mergeCell ref="E26:G26"/>
    <mergeCell ref="E29:G29"/>
    <mergeCell ref="B41:B42"/>
    <mergeCell ref="C41:C42"/>
    <mergeCell ref="E41:G41"/>
    <mergeCell ref="E30:G30"/>
    <mergeCell ref="E31:G31"/>
    <mergeCell ref="E32:G32"/>
    <mergeCell ref="B33:B34"/>
    <mergeCell ref="C33:C34"/>
    <mergeCell ref="E33:G33"/>
    <mergeCell ref="E43:G43"/>
    <mergeCell ref="E13:G13"/>
    <mergeCell ref="E14:G14"/>
    <mergeCell ref="E15:G15"/>
    <mergeCell ref="E35:G35"/>
    <mergeCell ref="E38:G38"/>
    <mergeCell ref="E39:G39"/>
    <mergeCell ref="E40:G40"/>
    <mergeCell ref="E23:G23"/>
    <mergeCell ref="E17:G17"/>
    <mergeCell ref="E18:G18"/>
    <mergeCell ref="E19:G19"/>
    <mergeCell ref="E20:G20"/>
    <mergeCell ref="E21:G21"/>
    <mergeCell ref="E22:G22"/>
    <mergeCell ref="E16:G16"/>
  </mergeCells>
  <phoneticPr fontId="1"/>
  <dataValidations disablePrompts="1" count="2">
    <dataValidation type="list" allowBlank="1" showInputMessage="1" sqref="F34 F42" xr:uid="{57BB275D-D097-4EC0-B33C-4785ABB2308D}">
      <formula1>"　８％.,１０％"</formula1>
    </dataValidation>
    <dataValidation type="list" allowBlank="1" showInputMessage="1" sqref="F25" xr:uid="{CDBB316C-AC4F-4309-BB57-0DB16BDE0676}">
      <formula1>"　８％,１０％"</formula1>
    </dataValidation>
  </dataValidations>
  <printOptions horizontalCentered="1"/>
  <pageMargins left="0.39370078740157483" right="0.19685039370078741" top="0.39370078740157483" bottom="0.39370078740157483" header="0.51181102362204722" footer="0.51181102362204722"/>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業務別請求明細書</vt:lpstr>
      <vt:lpstr>【記入例】（標準）</vt:lpstr>
      <vt:lpstr>【記入例】事業DD</vt:lpstr>
      <vt:lpstr>【記入例】事業DD!Print_Area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hirayama</dc:creator>
  <cp:lastModifiedBy>b-atsumi</cp:lastModifiedBy>
  <cp:lastPrinted>2022-04-22T02:25:40Z</cp:lastPrinted>
  <dcterms:created xsi:type="dcterms:W3CDTF">1997-01-08T22:48:59Z</dcterms:created>
  <dcterms:modified xsi:type="dcterms:W3CDTF">2022-04-22T02:25:45Z</dcterms:modified>
</cp:coreProperties>
</file>